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4030" windowHeight="5070" tabRatio="631" activeTab="2"/>
  </bookViews>
  <sheets>
    <sheet name="grad_59_R52" sheetId="1" r:id="rId1"/>
    <sheet name="summary_UOC_graduate2559" sheetId="2" r:id="rId2"/>
    <sheet name="grad_59_แยกสาขา" sheetId="3" r:id="rId3"/>
  </sheets>
  <externalReferences>
    <externalReference r:id="rId6"/>
  </externalReferences>
  <definedNames>
    <definedName name="_xlnm.Print_Area" localSheetId="0">'grad_59_R52'!$A$1:$BU$27</definedName>
    <definedName name="_xlnm.Print_Titles" localSheetId="2">'grad_59_แยกสาขา'!$3:$5</definedName>
  </definedNames>
  <calcPr fullCalcOnLoad="1"/>
</workbook>
</file>

<file path=xl/sharedStrings.xml><?xml version="1.0" encoding="utf-8"?>
<sst xmlns="http://schemas.openxmlformats.org/spreadsheetml/2006/main" count="407" uniqueCount="164">
  <si>
    <t>ทบ.R52</t>
  </si>
  <si>
    <t>รวมทั้งหมด</t>
  </si>
  <si>
    <t>คณะ</t>
  </si>
  <si>
    <t>ชาย</t>
  </si>
  <si>
    <t>หญิง</t>
  </si>
  <si>
    <t>รวม</t>
  </si>
  <si>
    <t>คณะบริหารธุรกิจ</t>
  </si>
  <si>
    <t>คณะวิทยาศาสตร์และศิลปศาสตร์</t>
  </si>
  <si>
    <t>คณะวิศวกรรมศาสตร์และสถาปัตยกรรมศาสตร์</t>
  </si>
  <si>
    <t>คณะศิลปกรรมและออกแบบอุตสาหกรรม</t>
  </si>
  <si>
    <t>คณะเกษตรศาสตร์และเทคโนโลยี</t>
  </si>
  <si>
    <t>คณะเทคโนโลยีการจัดการ</t>
  </si>
  <si>
    <t>คณะครุศาสตร์อุตสาหกรรม</t>
  </si>
  <si>
    <t>คณะวิศวกรรมศาสตร์</t>
  </si>
  <si>
    <t>คณะบริหารธุรกิจและเทคโนโลยีสารสนเทศ</t>
  </si>
  <si>
    <t>คณะอุตสาหกรรมและเทคโนโลยี</t>
  </si>
  <si>
    <t>คณะทรัพยากรธรรมชาติ</t>
  </si>
  <si>
    <t>ปวส.</t>
  </si>
  <si>
    <t>ปริญญาตรี</t>
  </si>
  <si>
    <t>ปริญญาโท</t>
  </si>
  <si>
    <t>ปริญญาเอก</t>
  </si>
  <si>
    <t>ยอดรวมทั้งสิ้น</t>
  </si>
  <si>
    <t>มหาวิทยาลัยเทคโนโลยีราชมงคลอีสาน</t>
  </si>
  <si>
    <t>รายงานสรุปจำนวนผู้สำเร็จการศึกษา ประจำปีการศึกษา 2559</t>
  </si>
  <si>
    <t>ภาคการศึกษาที่ 1/2559</t>
  </si>
  <si>
    <t>ปวช.</t>
  </si>
  <si>
    <t>ภาคการศึกษาที่ 2/2559</t>
  </si>
  <si>
    <t>ภาคการศึกษาที่ s/2559</t>
  </si>
  <si>
    <t>นครราชสีมา</t>
  </si>
  <si>
    <t>สุรินทร์</t>
  </si>
  <si>
    <t>ขอนแก่น</t>
  </si>
  <si>
    <t>สกลนคร</t>
  </si>
  <si>
    <t>ข้อมูล ณ วันที่ 31 สิงหาคม 2560</t>
  </si>
  <si>
    <t xml:space="preserve">ที่มา : ระบบบริการการศึกษา (ESS) </t>
  </si>
  <si>
    <t>จัดทำโดย</t>
  </si>
  <si>
    <t xml:space="preserve">งานข้อมูลสารสนเทศ  กองนโยบายและแผน </t>
  </si>
  <si>
    <t>มหาวิทยาลัยเทคโนโลยีราชมงคลอีสาน โทร. 2469</t>
  </si>
  <si>
    <t>ระดับการศึกษา/</t>
  </si>
  <si>
    <t>รายงานผู้สำเร็จการศึกษา ปีการศึกษา 2559</t>
  </si>
  <si>
    <t>ลำดับ</t>
  </si>
  <si>
    <t>ระดับการศึกษา/เพศ</t>
  </si>
  <si>
    <t>มทร.อีสาน โทร. 2469</t>
  </si>
  <si>
    <t>แบบสำรวจข้อมูลการศึกษา</t>
  </si>
  <si>
    <t>คณะ/สาขาวิชา</t>
  </si>
  <si>
    <t>ผู้สำเร็จการศึกษา ปีการศึกษา 2559</t>
  </si>
  <si>
    <t>ระดับประกาศนียบัตรวิชาชีพชั้นสูง</t>
  </si>
  <si>
    <t xml:space="preserve"> -</t>
  </si>
  <si>
    <t>สาขาวิชาการบัญชี</t>
  </si>
  <si>
    <t>สาขาวิชาการเงิน</t>
  </si>
  <si>
    <t>สาขาวิชาการตลาด</t>
  </si>
  <si>
    <t xml:space="preserve"> สาขาวิชาคอมพิวเตอร์ธุรกิจ</t>
  </si>
  <si>
    <t>สาขาวิชาช่างโยธา</t>
  </si>
  <si>
    <t>สาขาวิชาไฟฟ้า</t>
  </si>
  <si>
    <t>สาขาวิชาอิเล็กทรอนิกส์</t>
  </si>
  <si>
    <t>สาขาวิชาช่างจักรกลหนัก</t>
  </si>
  <si>
    <t>สาขาวิชาช่างยนต์</t>
  </si>
  <si>
    <t>สาขาวิชาช่างยนต์-เครื่องทำความเย็นและปรับอากาศ</t>
  </si>
  <si>
    <t>สาขาวิชาช่างโลหะ</t>
  </si>
  <si>
    <t>สาขาวิชาช่างกลโรงงาน</t>
  </si>
  <si>
    <t>สาขาวิชาช่างผลิตเครื่องมือและแม่พิมพ์</t>
  </si>
  <si>
    <t>สาขาวิชาพืชศาสตร์</t>
  </si>
  <si>
    <t>สาขาวิชาสัตวศาสตร์</t>
  </si>
  <si>
    <t>สาขาวิชาประมง</t>
  </si>
  <si>
    <t>สาขาวิชาเทคโนโลยีการอาหาร</t>
  </si>
  <si>
    <t>สาขาวิชาเทคโนโลยีอุตสาหกรรมเกษตร</t>
  </si>
  <si>
    <t>สาขาวิชาเทคนิคคอมพิวเตอร์</t>
  </si>
  <si>
    <t>สาขาวิชาเทคโนโลยีเครื่องจักรกลเกษตร</t>
  </si>
  <si>
    <t>สาขาวิชาไฟฟ้า-ไฟฟ้ากำลัง</t>
  </si>
  <si>
    <t>สาขาวิชาการจัดการ</t>
  </si>
  <si>
    <t>สาขาวิชาคอมพิวเตอร์ธุรกิจ</t>
  </si>
  <si>
    <t>สาขาวิชาช่างก่อสร้าง</t>
  </si>
  <si>
    <t>สาขาวิชาช่างกลเกษตร</t>
  </si>
  <si>
    <t>สาขาวิชาออกแบบการผลิต</t>
  </si>
  <si>
    <t>สาขาวิชาช่างเครื่องกล</t>
  </si>
  <si>
    <t>สาขาวิชาช่างท่อและประสาน</t>
  </si>
  <si>
    <t>ระดับปริญญาตรี</t>
  </si>
  <si>
    <t>สาขาวิชาระบบสารสนเทศทางคอมพิวเตอร์</t>
  </si>
  <si>
    <t>สาขาวิชาการจัดการ-การจัดการทั่วไป</t>
  </si>
  <si>
    <t>สาขาวิชาการจัดการ-การจัดการอุตสาหกรรม</t>
  </si>
  <si>
    <t>สาขาวิชาการจัดการ-การจัดการโลจิสติกส์</t>
  </si>
  <si>
    <t>สาขาวิชาสถิติประยุกต์</t>
  </si>
  <si>
    <t>สาขาวิชาเคมี</t>
  </si>
  <si>
    <t>สาขาวิชาฟิสิกส์ประยุกต์</t>
  </si>
  <si>
    <t>สาขาวิชาวิทยาการวัสดุและนวัตกรรม</t>
  </si>
  <si>
    <t>สาขาวิชาเทคโนโลยีชีวผลิตภัณฑ์</t>
  </si>
  <si>
    <t>สาขาวิชาเทคโนโลยีผลิตภัณฑ์นม</t>
  </si>
  <si>
    <t>สาขาวิชาวิทยาการคอมพิวเตอร์</t>
  </si>
  <si>
    <t>สาขาวิชาเทคโนโลยีการสื่อสารมวลชน</t>
  </si>
  <si>
    <t>สาขาวิชาเทคโนโลยีโลจิสติกส์</t>
  </si>
  <si>
    <t>สาขาวิชานวัตกรรมและเทคโนโลยีการเกษตร</t>
  </si>
  <si>
    <t>สาขาวิชาวิทยาศาสตร์การกีฬาและสุขภาพ</t>
  </si>
  <si>
    <t>สาขาวิชาการท่องเที่ยว</t>
  </si>
  <si>
    <t>สาขาวิชาภาษาอังกฤษเพื่อการสื่อสารสากล</t>
  </si>
  <si>
    <t>สาขาวิชาวิศวกรรมโยธา</t>
  </si>
  <si>
    <t>สาขาวิชาวิศวกรรมสำรวจ</t>
  </si>
  <si>
    <t>สาขาวิชาวิศวกรรมไฟฟ้า</t>
  </si>
  <si>
    <t>สาขาวิชาวิศวกรรมอิเล็กทรอนิกส์และโทรคมนาคม</t>
  </si>
  <si>
    <t>สาขาวิชาวิศวกรรมคอมพิวเตอร์</t>
  </si>
  <si>
    <t>สาขาวิชาวิศวกรรมอิเล็กทรอนิกส์</t>
  </si>
  <si>
    <t>สาขาวิชาวิศวกรรมเครื่องกล</t>
  </si>
  <si>
    <t>สาขาวิชาวิศวกรรมเครื่องจักรกลเกษตร</t>
  </si>
  <si>
    <t>สาขาวิชาวิศวกรรมหลังการเก็บเกี่ยวและแปรสภาพ</t>
  </si>
  <si>
    <t>สาขาวิชาวิศวกรรมการทำความเย็นและการปรับอากาศ</t>
  </si>
  <si>
    <t>สาขาวิชาวิศวกรรมเมคคาทรอนิกส์</t>
  </si>
  <si>
    <t>สาขาวิชาวิศวกรรมอุตสาหการ</t>
  </si>
  <si>
    <t>สาขาวิชาวิศวกรรมเครื่องมือและแม่พิมพ์</t>
  </si>
  <si>
    <t>สาขาวิชาวิศวกรรมการผลิต</t>
  </si>
  <si>
    <t>สาขาวิชาวิศวกรรมวัสดุ-โลหการ</t>
  </si>
  <si>
    <t>สาขาวิชาวิศวกรรมวัสดุ-พอลิเมอร์</t>
  </si>
  <si>
    <t>สาขาวิชาวิศวกรรมศาสตรบัณฑิต (ชั้นปีที่ 1 ยังไม่เลือกสาขาวิชา)</t>
  </si>
  <si>
    <t>สาขาวิชาทัศนศิลป์</t>
  </si>
  <si>
    <t>สาขาวิชาออกแบบผลิตภัณฑ์อุตสาหกรรม</t>
  </si>
  <si>
    <t>สาขาวิชาออกแบบเซรามิก</t>
  </si>
  <si>
    <t>สาขาวิชาออกแบบบรรจุภัณฑ์</t>
  </si>
  <si>
    <t>สาขาวิชาเทคโนโลยีออกแบบนิเทศศิลป์</t>
  </si>
  <si>
    <t>สาขาวิชาเทคโนโลยีสถาปัตยกรรม</t>
  </si>
  <si>
    <t>สาขาวิชาสถาปัตยกรรม</t>
  </si>
  <si>
    <t>สาขาวิชาสถาปัตยกรรมภายใน</t>
  </si>
  <si>
    <t>สาขาวิชาการจัดการผังเมือง</t>
  </si>
  <si>
    <t>สาขาวิชาเทคโนโลยีมัลติมีเดีย</t>
  </si>
  <si>
    <t>สาขาวิชาเทคโนโลยีภูมิทัศน์</t>
  </si>
  <si>
    <t>สาขาวิชาสิ่งทอและการออกแบบ</t>
  </si>
  <si>
    <t>สาขาวิชาวิทยาศาสตร์และเทคโนโลยีการอาหาร</t>
  </si>
  <si>
    <t>สาขาวิชาเทคโนโลยีเครื่องกล</t>
  </si>
  <si>
    <t>สาขาวิชาเทคโนโลยีไฟฟ้า</t>
  </si>
  <si>
    <t>สาขาวิชาเทคโนโลยีชีวภาพ</t>
  </si>
  <si>
    <t>สาขาวิชาเครื่องจักรกลเกษตร</t>
  </si>
  <si>
    <t>สาขาวิชาการจัดการ-การจัดการวิสาหกิจขนาดกลางและขนาดย่อม</t>
  </si>
  <si>
    <t>สาขาวิชาการท่องเที่ยวและโรงแรม</t>
  </si>
  <si>
    <t>สาขาวิชา ค.อ.บ. วิศวกรรมเครื่องกล</t>
  </si>
  <si>
    <t>สาขาวิชา ค.อ.บ. วิศวกรรมอุตสาหการ-ออกแบบการผลิต</t>
  </si>
  <si>
    <t>สาขาวิชา ค.อ.บ. วิศวกรรมอุตสาหการ</t>
  </si>
  <si>
    <t>สาขาวิชาเทคโนโลยีออกแบบการผลิต</t>
  </si>
  <si>
    <t>สาขาวิชา ค.อ.บ. วิศวกรรมคอมพิวเตอร์</t>
  </si>
  <si>
    <t>สาขาวิชาวิศวกรรมการเชื่อม</t>
  </si>
  <si>
    <t>สาขาวิชาเทคโนโลยีอุตสาหการ</t>
  </si>
  <si>
    <t>สาขาวิชาเทคโนโลยีท่ออุตสาหกรรม</t>
  </si>
  <si>
    <t>สาขาวิชาวิศวกรรมท่ออุตสาหกรรม</t>
  </si>
  <si>
    <t>สาขาวิชาวิศวกรรมเครื่องกล-ระบบราง</t>
  </si>
  <si>
    <t>สาขาวิชาวิศวกรรมโลหการ</t>
  </si>
  <si>
    <t>สาขาวิชาการจัดการการท่องเที่ยวและการบริการ</t>
  </si>
  <si>
    <t>สาขาวิชาการจัดการโลจิสติกส์</t>
  </si>
  <si>
    <t>สาขาวิชาเทคโนโลยีอิเล็กทรอนิกส์</t>
  </si>
  <si>
    <t>สาขาวิชาระบบสารสนเทศทางคอมพิวเตอร์-พัฒนาซอฟท์แวร์</t>
  </si>
  <si>
    <t>สาขาวิชาแพทย์แผนไทย</t>
  </si>
  <si>
    <t>สาขาวิชาผลิตภัณฑ์ธรรมชาติเพื่อสุขภาพและความงาม</t>
  </si>
  <si>
    <t>สาขาวิชาวิทยาศาสตร์สุขภาพและความงาม</t>
  </si>
  <si>
    <t>ระดับปริญญาโท</t>
  </si>
  <si>
    <t xml:space="preserve"> สาขาวิชาบริหารธุรกิจ</t>
  </si>
  <si>
    <t>สาขาวิชาเคมีประยุกต์</t>
  </si>
  <si>
    <t xml:space="preserve"> สาขาวิชาเทคโนโลยีสารสนเทศและการสื่อสารประยุกต์</t>
  </si>
  <si>
    <t xml:space="preserve"> สาขาวิชาชีววิทยาประยุกต์ในการผลิตสัตว์</t>
  </si>
  <si>
    <t>สาขาวิชาเทคโนโลยีการเกษตร</t>
  </si>
  <si>
    <t>สาขาวิชาเทคโนโลยีวิศวกรรม</t>
  </si>
  <si>
    <t>สาขาวิชาบัญชี</t>
  </si>
  <si>
    <t>สาขาวิชาเทคโนโลยีการผลิตสัตว์</t>
  </si>
  <si>
    <t>ระดับปริญญาเอก</t>
  </si>
  <si>
    <t>สาขาวิชาชีววิทยาประยุกต์ในการผลิตสัตว์</t>
  </si>
  <si>
    <t>รวมทั้งสิ้น</t>
  </si>
  <si>
    <r>
      <rPr>
        <b/>
        <sz val="12"/>
        <color indexed="8"/>
        <rFont val="TH SarabunPSK"/>
        <family val="2"/>
      </rPr>
      <t>หน่วยงานผู้ให้ข้อมูล</t>
    </r>
    <r>
      <rPr>
        <sz val="12"/>
        <color indexed="8"/>
        <rFont val="TH SarabunPSK"/>
        <family val="2"/>
      </rPr>
      <t xml:space="preserve"> งานข้อมูลสารสนเทศ  กองนโยบายและแผน </t>
    </r>
  </si>
  <si>
    <t>744 ถนนสุรนารายณ์  ตำบลในเมือง  อำเภอเมือง</t>
  </si>
  <si>
    <t>จังหวัดนครราชสีมา  รหัสไปรษณีย์ 30000</t>
  </si>
  <si>
    <t>โทรศัพท์ 044233000 ต่อ 2460, 2469</t>
  </si>
  <si>
    <t>อีเมล์ rmuti.planinfo@gmail.com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</si>
</sst>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\-"/>
    <numFmt numFmtId="165" formatCode="#,###_);\(#,###\);\-"/>
    <numFmt numFmtId="166" formatCode="_(* #,##0.0_);_(* \(#,##0.0\);_(* &quot;-&quot;??_);_(@_)"/>
    <numFmt numFmtId="167" formatCode="_(* #,##0_);_(* \(#,##0\);_(* &quot;-&quot;??_);_(@_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Cordia New"/>
      <family val="2"/>
    </font>
    <font>
      <b/>
      <sz val="12"/>
      <color indexed="8"/>
      <name val="Cordia New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C6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8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readingOrder="1"/>
    </xf>
    <xf numFmtId="165" fontId="2" fillId="0" borderId="0" xfId="0" applyNumberFormat="1" applyFont="1" applyAlignment="1">
      <alignment vertical="top"/>
    </xf>
    <xf numFmtId="0" fontId="5" fillId="13" borderId="0" xfId="0" applyFont="1" applyFill="1" applyAlignment="1">
      <alignment vertical="top" readingOrder="1"/>
    </xf>
    <xf numFmtId="0" fontId="5" fillId="13" borderId="0" xfId="0" applyFont="1" applyFill="1" applyAlignment="1">
      <alignment horizontal="right" vertical="top" readingOrder="1"/>
    </xf>
    <xf numFmtId="0" fontId="5" fillId="13" borderId="0" xfId="0" applyFont="1" applyFill="1" applyAlignment="1">
      <alignment horizontal="center" vertical="top" readingOrder="1"/>
    </xf>
    <xf numFmtId="0" fontId="4" fillId="13" borderId="0" xfId="0" applyFont="1" applyFill="1" applyAlignment="1">
      <alignment vertical="top"/>
    </xf>
    <xf numFmtId="0" fontId="4" fillId="13" borderId="0" xfId="0" applyFont="1" applyFill="1" applyAlignment="1">
      <alignment horizontal="right" vertical="top"/>
    </xf>
    <xf numFmtId="0" fontId="4" fillId="13" borderId="0" xfId="0" applyFont="1" applyFill="1" applyAlignment="1">
      <alignment horizontal="right" vertical="top" readingOrder="1"/>
    </xf>
    <xf numFmtId="0" fontId="4" fillId="13" borderId="0" xfId="0" applyFont="1" applyFill="1" applyAlignment="1">
      <alignment horizontal="center" vertical="top" readingOrder="1"/>
    </xf>
    <xf numFmtId="164" fontId="3" fillId="13" borderId="0" xfId="0" applyNumberFormat="1" applyFont="1" applyFill="1" applyAlignment="1">
      <alignment vertical="top"/>
    </xf>
    <xf numFmtId="0" fontId="0" fillId="13" borderId="0" xfId="0" applyFill="1" applyAlignment="1">
      <alignment vertical="top"/>
    </xf>
    <xf numFmtId="167" fontId="4" fillId="0" borderId="0" xfId="42" applyNumberFormat="1" applyFont="1" applyAlignment="1">
      <alignment vertical="top"/>
    </xf>
    <xf numFmtId="167" fontId="4" fillId="0" borderId="0" xfId="42" applyNumberFormat="1" applyFont="1" applyAlignment="1">
      <alignment horizontal="right" vertical="top"/>
    </xf>
    <xf numFmtId="167" fontId="4" fillId="0" borderId="0" xfId="42" applyNumberFormat="1" applyFont="1" applyAlignment="1">
      <alignment horizontal="right" vertical="top" readingOrder="1"/>
    </xf>
    <xf numFmtId="0" fontId="5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167" fontId="4" fillId="0" borderId="10" xfId="42" applyNumberFormat="1" applyFont="1" applyBorder="1" applyAlignment="1">
      <alignment horizontal="left" vertical="top" readingOrder="1"/>
    </xf>
    <xf numFmtId="0" fontId="4" fillId="13" borderId="11" xfId="0" applyFont="1" applyFill="1" applyBorder="1" applyAlignment="1">
      <alignment horizontal="center" vertical="top" readingOrder="1"/>
    </xf>
    <xf numFmtId="167" fontId="5" fillId="13" borderId="11" xfId="42" applyNumberFormat="1" applyFont="1" applyFill="1" applyBorder="1" applyAlignment="1">
      <alignment horizontal="center" vertical="top" readingOrder="1"/>
    </xf>
    <xf numFmtId="167" fontId="4" fillId="0" borderId="12" xfId="42" applyNumberFormat="1" applyFont="1" applyBorder="1" applyAlignment="1">
      <alignment horizontal="left" vertical="top" readingOrder="1"/>
    </xf>
    <xf numFmtId="167" fontId="5" fillId="13" borderId="11" xfId="42" applyNumberFormat="1" applyFont="1" applyFill="1" applyBorder="1" applyAlignment="1">
      <alignment vertical="top"/>
    </xf>
    <xf numFmtId="167" fontId="5" fillId="11" borderId="13" xfId="42" applyNumberFormat="1" applyFont="1" applyFill="1" applyBorder="1" applyAlignment="1">
      <alignment horizontal="left" vertical="top" readingOrder="1"/>
    </xf>
    <xf numFmtId="167" fontId="5" fillId="11" borderId="10" xfId="42" applyNumberFormat="1" applyFont="1" applyFill="1" applyBorder="1" applyAlignment="1">
      <alignment horizontal="left" vertical="top" readingOrder="1"/>
    </xf>
    <xf numFmtId="164" fontId="5" fillId="11" borderId="14" xfId="0" applyNumberFormat="1" applyFont="1" applyFill="1" applyBorder="1" applyAlignment="1">
      <alignment horizontal="right" vertical="top"/>
    </xf>
    <xf numFmtId="164" fontId="3" fillId="11" borderId="14" xfId="0" applyNumberFormat="1" applyFont="1" applyFill="1" applyBorder="1" applyAlignment="1">
      <alignment horizontal="right" vertical="top"/>
    </xf>
    <xf numFmtId="164" fontId="3" fillId="11" borderId="14" xfId="0" applyNumberFormat="1" applyFont="1" applyFill="1" applyBorder="1" applyAlignment="1">
      <alignment vertical="top"/>
    </xf>
    <xf numFmtId="164" fontId="4" fillId="13" borderId="10" xfId="0" applyNumberFormat="1" applyFont="1" applyFill="1" applyBorder="1" applyAlignment="1">
      <alignment horizontal="right" vertical="top"/>
    </xf>
    <xf numFmtId="165" fontId="4" fillId="13" borderId="10" xfId="0" applyNumberFormat="1" applyFont="1" applyFill="1" applyBorder="1" applyAlignment="1">
      <alignment horizontal="right" vertical="top"/>
    </xf>
    <xf numFmtId="0" fontId="4" fillId="13" borderId="10" xfId="0" applyFont="1" applyFill="1" applyBorder="1" applyAlignment="1">
      <alignment vertical="top"/>
    </xf>
    <xf numFmtId="164" fontId="2" fillId="13" borderId="10" xfId="0" applyNumberFormat="1" applyFont="1" applyFill="1" applyBorder="1" applyAlignment="1">
      <alignment horizontal="right" vertical="top"/>
    </xf>
    <xf numFmtId="164" fontId="2" fillId="13" borderId="10" xfId="0" applyNumberFormat="1" applyFont="1" applyFill="1" applyBorder="1" applyAlignment="1">
      <alignment vertical="top"/>
    </xf>
    <xf numFmtId="164" fontId="5" fillId="11" borderId="10" xfId="0" applyNumberFormat="1" applyFont="1" applyFill="1" applyBorder="1" applyAlignment="1">
      <alignment horizontal="right" vertical="top"/>
    </xf>
    <xf numFmtId="0" fontId="5" fillId="11" borderId="10" xfId="0" applyFont="1" applyFill="1" applyBorder="1" applyAlignment="1">
      <alignment vertical="top"/>
    </xf>
    <xf numFmtId="164" fontId="3" fillId="11" borderId="10" xfId="0" applyNumberFormat="1" applyFont="1" applyFill="1" applyBorder="1" applyAlignment="1">
      <alignment horizontal="right" vertical="top"/>
    </xf>
    <xf numFmtId="164" fontId="3" fillId="11" borderId="10" xfId="0" applyNumberFormat="1" applyFont="1" applyFill="1" applyBorder="1" applyAlignment="1">
      <alignment vertical="top"/>
    </xf>
    <xf numFmtId="165" fontId="5" fillId="11" borderId="10" xfId="0" applyNumberFormat="1" applyFont="1" applyFill="1" applyBorder="1" applyAlignment="1">
      <alignment horizontal="right" vertical="top"/>
    </xf>
    <xf numFmtId="0" fontId="5" fillId="13" borderId="15" xfId="0" applyFont="1" applyFill="1" applyBorder="1" applyAlignment="1">
      <alignment vertical="top"/>
    </xf>
    <xf numFmtId="0" fontId="4" fillId="13" borderId="16" xfId="0" applyFont="1" applyFill="1" applyBorder="1" applyAlignment="1">
      <alignment horizontal="center" vertical="top" readingOrder="1"/>
    </xf>
    <xf numFmtId="164" fontId="5" fillId="11" borderId="17" xfId="0" applyNumberFormat="1" applyFont="1" applyFill="1" applyBorder="1" applyAlignment="1">
      <alignment horizontal="right" vertical="top"/>
    </xf>
    <xf numFmtId="164" fontId="4" fillId="13" borderId="18" xfId="0" applyNumberFormat="1" applyFont="1" applyFill="1" applyBorder="1" applyAlignment="1">
      <alignment horizontal="right" vertical="top"/>
    </xf>
    <xf numFmtId="164" fontId="5" fillId="11" borderId="18" xfId="0" applyNumberFormat="1" applyFont="1" applyFill="1" applyBorder="1" applyAlignment="1">
      <alignment horizontal="right" vertical="top"/>
    </xf>
    <xf numFmtId="0" fontId="5" fillId="13" borderId="19" xfId="0" applyFont="1" applyFill="1" applyBorder="1" applyAlignment="1">
      <alignment vertical="top"/>
    </xf>
    <xf numFmtId="167" fontId="5" fillId="13" borderId="20" xfId="42" applyNumberFormat="1" applyFont="1" applyFill="1" applyBorder="1" applyAlignment="1">
      <alignment horizontal="center" vertical="top" readingOrder="1"/>
    </xf>
    <xf numFmtId="167" fontId="5" fillId="11" borderId="21" xfId="42" applyNumberFormat="1" applyFont="1" applyFill="1" applyBorder="1" applyAlignment="1">
      <alignment horizontal="left" vertical="top" readingOrder="1"/>
    </xf>
    <xf numFmtId="167" fontId="4" fillId="0" borderId="22" xfId="42" applyNumberFormat="1" applyFont="1" applyBorder="1" applyAlignment="1">
      <alignment horizontal="left" vertical="top" readingOrder="1"/>
    </xf>
    <xf numFmtId="167" fontId="5" fillId="11" borderId="22" xfId="42" applyNumberFormat="1" applyFont="1" applyFill="1" applyBorder="1" applyAlignment="1">
      <alignment horizontal="left" vertical="top" readingOrder="1"/>
    </xf>
    <xf numFmtId="167" fontId="4" fillId="0" borderId="23" xfId="42" applyNumberFormat="1" applyFont="1" applyBorder="1" applyAlignment="1">
      <alignment horizontal="left" vertical="top" readingOrder="1"/>
    </xf>
    <xf numFmtId="167" fontId="5" fillId="13" borderId="20" xfId="42" applyNumberFormat="1" applyFont="1" applyFill="1" applyBorder="1" applyAlignment="1">
      <alignment vertical="top"/>
    </xf>
    <xf numFmtId="0" fontId="4" fillId="13" borderId="20" xfId="0" applyFont="1" applyFill="1" applyBorder="1" applyAlignment="1">
      <alignment horizontal="center" vertical="top" readingOrder="1"/>
    </xf>
    <xf numFmtId="164" fontId="5" fillId="11" borderId="24" xfId="0" applyNumberFormat="1" applyFont="1" applyFill="1" applyBorder="1" applyAlignment="1">
      <alignment horizontal="right" vertical="top"/>
    </xf>
    <xf numFmtId="165" fontId="4" fillId="13" borderId="22" xfId="0" applyNumberFormat="1" applyFont="1" applyFill="1" applyBorder="1" applyAlignment="1">
      <alignment horizontal="right" vertical="top"/>
    </xf>
    <xf numFmtId="164" fontId="5" fillId="11" borderId="22" xfId="0" applyNumberFormat="1" applyFont="1" applyFill="1" applyBorder="1" applyAlignment="1">
      <alignment horizontal="right" vertical="top"/>
    </xf>
    <xf numFmtId="0" fontId="5" fillId="11" borderId="22" xfId="0" applyFont="1" applyFill="1" applyBorder="1" applyAlignment="1">
      <alignment vertical="top"/>
    </xf>
    <xf numFmtId="0" fontId="4" fillId="13" borderId="22" xfId="0" applyFont="1" applyFill="1" applyBorder="1" applyAlignment="1">
      <alignment vertical="top"/>
    </xf>
    <xf numFmtId="0" fontId="5" fillId="13" borderId="25" xfId="0" applyFont="1" applyFill="1" applyBorder="1" applyAlignment="1">
      <alignment vertical="top"/>
    </xf>
    <xf numFmtId="164" fontId="3" fillId="11" borderId="24" xfId="0" applyNumberFormat="1" applyFont="1" applyFill="1" applyBorder="1" applyAlignment="1">
      <alignment vertical="top"/>
    </xf>
    <xf numFmtId="165" fontId="2" fillId="13" borderId="22" xfId="0" applyNumberFormat="1" applyFont="1" applyFill="1" applyBorder="1" applyAlignment="1">
      <alignment vertical="top"/>
    </xf>
    <xf numFmtId="164" fontId="3" fillId="11" borderId="22" xfId="0" applyNumberFormat="1" applyFont="1" applyFill="1" applyBorder="1" applyAlignment="1">
      <alignment vertical="top"/>
    </xf>
    <xf numFmtId="0" fontId="5" fillId="13" borderId="26" xfId="0" applyFont="1" applyFill="1" applyBorder="1" applyAlignment="1">
      <alignment horizontal="center" vertical="top" readingOrder="1"/>
    </xf>
    <xf numFmtId="0" fontId="5" fillId="13" borderId="27" xfId="0" applyFont="1" applyFill="1" applyBorder="1" applyAlignment="1">
      <alignment horizontal="center" vertical="top" readingOrder="1"/>
    </xf>
    <xf numFmtId="0" fontId="5" fillId="11" borderId="28" xfId="0" applyFont="1" applyFill="1" applyBorder="1" applyAlignment="1">
      <alignment horizontal="left" vertical="top" readingOrder="1"/>
    </xf>
    <xf numFmtId="0" fontId="4" fillId="0" borderId="29" xfId="0" applyFont="1" applyBorder="1" applyAlignment="1">
      <alignment horizontal="left" vertical="top" readingOrder="1"/>
    </xf>
    <xf numFmtId="0" fontId="5" fillId="11" borderId="29" xfId="0" applyFont="1" applyFill="1" applyBorder="1" applyAlignment="1">
      <alignment horizontal="left" vertical="top" readingOrder="1"/>
    </xf>
    <xf numFmtId="0" fontId="5" fillId="11" borderId="29" xfId="0" applyFont="1" applyFill="1" applyBorder="1" applyAlignment="1">
      <alignment horizontal="left" vertical="top"/>
    </xf>
    <xf numFmtId="0" fontId="4" fillId="0" borderId="30" xfId="0" applyFont="1" applyBorder="1" applyAlignment="1">
      <alignment horizontal="left" vertical="top" readingOrder="1"/>
    </xf>
    <xf numFmtId="0" fontId="5" fillId="13" borderId="31" xfId="0" applyFont="1" applyFill="1" applyBorder="1" applyAlignment="1">
      <alignment horizontal="center" vertical="top" readingOrder="1"/>
    </xf>
    <xf numFmtId="0" fontId="5" fillId="0" borderId="0" xfId="0" applyFont="1" applyAlignment="1">
      <alignment vertical="top" readingOrder="1"/>
    </xf>
    <xf numFmtId="49" fontId="4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7" fillId="11" borderId="13" xfId="0" applyFont="1" applyFill="1" applyBorder="1" applyAlignment="1">
      <alignment vertical="top" readingOrder="1"/>
    </xf>
    <xf numFmtId="0" fontId="7" fillId="16" borderId="10" xfId="0" applyFont="1" applyFill="1" applyBorder="1" applyAlignment="1">
      <alignment horizontal="left" vertical="top" readingOrder="1"/>
    </xf>
    <xf numFmtId="167" fontId="7" fillId="16" borderId="32" xfId="42" applyNumberFormat="1" applyFont="1" applyFill="1" applyBorder="1" applyAlignment="1">
      <alignment horizontal="right" vertical="top"/>
    </xf>
    <xf numFmtId="167" fontId="7" fillId="16" borderId="33" xfId="42" applyNumberFormat="1" applyFont="1" applyFill="1" applyBorder="1" applyAlignment="1">
      <alignment horizontal="right" vertical="top"/>
    </xf>
    <xf numFmtId="167" fontId="7" fillId="16" borderId="34" xfId="42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horizontal="left" vertical="top" readingOrder="1"/>
    </xf>
    <xf numFmtId="167" fontId="6" fillId="0" borderId="32" xfId="42" applyNumberFormat="1" applyFont="1" applyBorder="1" applyAlignment="1">
      <alignment horizontal="right" vertical="top"/>
    </xf>
    <xf numFmtId="167" fontId="6" fillId="0" borderId="33" xfId="42" applyNumberFormat="1" applyFont="1" applyBorder="1" applyAlignment="1">
      <alignment horizontal="right" vertical="top"/>
    </xf>
    <xf numFmtId="167" fontId="6" fillId="0" borderId="34" xfId="42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readingOrder="1"/>
    </xf>
    <xf numFmtId="167" fontId="7" fillId="16" borderId="32" xfId="42" applyNumberFormat="1" applyFont="1" applyFill="1" applyBorder="1" applyAlignment="1">
      <alignment vertical="top" readingOrder="1"/>
    </xf>
    <xf numFmtId="167" fontId="7" fillId="16" borderId="33" xfId="42" applyNumberFormat="1" applyFont="1" applyFill="1" applyBorder="1" applyAlignment="1">
      <alignment vertical="top" readingOrder="1"/>
    </xf>
    <xf numFmtId="167" fontId="7" fillId="16" borderId="34" xfId="42" applyNumberFormat="1" applyFont="1" applyFill="1" applyBorder="1" applyAlignment="1">
      <alignment vertical="top" readingOrder="1"/>
    </xf>
    <xf numFmtId="0" fontId="8" fillId="33" borderId="10" xfId="0" applyFont="1" applyFill="1" applyBorder="1" applyAlignment="1">
      <alignment horizontal="left" vertical="top" readingOrder="1"/>
    </xf>
    <xf numFmtId="167" fontId="8" fillId="33" borderId="32" xfId="42" applyNumberFormat="1" applyFont="1" applyFill="1" applyBorder="1" applyAlignment="1">
      <alignment horizontal="left" vertical="top" readingOrder="1"/>
    </xf>
    <xf numFmtId="167" fontId="8" fillId="33" borderId="33" xfId="42" applyNumberFormat="1" applyFont="1" applyFill="1" applyBorder="1" applyAlignment="1">
      <alignment horizontal="left" vertical="top" readingOrder="1"/>
    </xf>
    <xf numFmtId="167" fontId="8" fillId="33" borderId="34" xfId="42" applyNumberFormat="1" applyFont="1" applyFill="1" applyBorder="1" applyAlignment="1">
      <alignment horizontal="left" vertical="top" readingOrder="1"/>
    </xf>
    <xf numFmtId="0" fontId="8" fillId="34" borderId="10" xfId="0" applyFont="1" applyFill="1" applyBorder="1" applyAlignment="1">
      <alignment horizontal="left" vertical="top" readingOrder="1"/>
    </xf>
    <xf numFmtId="167" fontId="8" fillId="34" borderId="32" xfId="42" applyNumberFormat="1" applyFont="1" applyFill="1" applyBorder="1" applyAlignment="1">
      <alignment horizontal="left" vertical="top" readingOrder="1"/>
    </xf>
    <xf numFmtId="167" fontId="8" fillId="34" borderId="33" xfId="42" applyNumberFormat="1" applyFont="1" applyFill="1" applyBorder="1" applyAlignment="1">
      <alignment horizontal="left" vertical="top" readingOrder="1"/>
    </xf>
    <xf numFmtId="167" fontId="8" fillId="34" borderId="34" xfId="42" applyNumberFormat="1" applyFont="1" applyFill="1" applyBorder="1" applyAlignment="1">
      <alignment horizontal="left" vertical="top" readingOrder="1"/>
    </xf>
    <xf numFmtId="0" fontId="6" fillId="0" borderId="0" xfId="55" applyFont="1" applyAlignment="1">
      <alignment vertical="top"/>
      <protection/>
    </xf>
    <xf numFmtId="167" fontId="7" fillId="16" borderId="32" xfId="42" applyNumberFormat="1" applyFont="1" applyFill="1" applyBorder="1" applyAlignment="1">
      <alignment horizontal="left" vertical="top" readingOrder="1"/>
    </xf>
    <xf numFmtId="167" fontId="7" fillId="16" borderId="33" xfId="42" applyNumberFormat="1" applyFont="1" applyFill="1" applyBorder="1" applyAlignment="1">
      <alignment horizontal="left" vertical="top" readingOrder="1"/>
    </xf>
    <xf numFmtId="167" fontId="7" fillId="16" borderId="34" xfId="42" applyNumberFormat="1" applyFont="1" applyFill="1" applyBorder="1" applyAlignment="1">
      <alignment horizontal="left" vertical="top" readingOrder="1"/>
    </xf>
    <xf numFmtId="49" fontId="7" fillId="35" borderId="10" xfId="0" applyNumberFormat="1" applyFont="1" applyFill="1" applyBorder="1" applyAlignment="1">
      <alignment horizontal="left" vertical="top" readingOrder="1"/>
    </xf>
    <xf numFmtId="167" fontId="7" fillId="35" borderId="32" xfId="42" applyNumberFormat="1" applyFont="1" applyFill="1" applyBorder="1" applyAlignment="1">
      <alignment horizontal="left" vertical="top" readingOrder="1"/>
    </xf>
    <xf numFmtId="167" fontId="7" fillId="35" borderId="33" xfId="42" applyNumberFormat="1" applyFont="1" applyFill="1" applyBorder="1" applyAlignment="1">
      <alignment horizontal="left" vertical="top" readingOrder="1"/>
    </xf>
    <xf numFmtId="167" fontId="7" fillId="35" borderId="34" xfId="42" applyNumberFormat="1" applyFont="1" applyFill="1" applyBorder="1" applyAlignment="1">
      <alignment horizontal="left" vertical="top" readingOrder="1"/>
    </xf>
    <xf numFmtId="0" fontId="7" fillId="19" borderId="15" xfId="0" applyFont="1" applyFill="1" applyBorder="1" applyAlignment="1">
      <alignment horizontal="center" vertical="top" readingOrder="1"/>
    </xf>
    <xf numFmtId="167" fontId="7" fillId="19" borderId="35" xfId="42" applyNumberFormat="1" applyFont="1" applyFill="1" applyBorder="1" applyAlignment="1">
      <alignment horizontal="center" vertical="top" readingOrder="1"/>
    </xf>
    <xf numFmtId="167" fontId="7" fillId="19" borderId="36" xfId="42" applyNumberFormat="1" applyFont="1" applyFill="1" applyBorder="1" applyAlignment="1">
      <alignment horizontal="center" vertical="top" readingOrder="1"/>
    </xf>
    <xf numFmtId="167" fontId="7" fillId="19" borderId="37" xfId="42" applyNumberFormat="1" applyFont="1" applyFill="1" applyBorder="1" applyAlignment="1">
      <alignment horizontal="center" vertical="top" readingOrder="1"/>
    </xf>
    <xf numFmtId="167" fontId="6" fillId="0" borderId="0" xfId="42" applyNumberFormat="1" applyFont="1" applyAlignment="1">
      <alignment vertical="top"/>
    </xf>
    <xf numFmtId="0" fontId="6" fillId="0" borderId="0" xfId="0" applyFont="1" applyAlignment="1">
      <alignment horizontal="left" vertical="top" readingOrder="1"/>
    </xf>
    <xf numFmtId="167" fontId="6" fillId="0" borderId="0" xfId="42" applyNumberFormat="1" applyFont="1" applyAlignment="1">
      <alignment horizontal="left" vertical="top" readingOrder="1"/>
    </xf>
    <xf numFmtId="167" fontId="5" fillId="0" borderId="0" xfId="42" applyNumberFormat="1" applyFont="1" applyAlignment="1">
      <alignment vertical="top" readingOrder="1"/>
    </xf>
    <xf numFmtId="167" fontId="7" fillId="19" borderId="38" xfId="42" applyNumberFormat="1" applyFont="1" applyFill="1" applyBorder="1" applyAlignment="1">
      <alignment vertical="top"/>
    </xf>
    <xf numFmtId="167" fontId="7" fillId="19" borderId="39" xfId="42" applyNumberFormat="1" applyFont="1" applyFill="1" applyBorder="1" applyAlignment="1">
      <alignment vertical="top"/>
    </xf>
    <xf numFmtId="167" fontId="7" fillId="36" borderId="40" xfId="42" applyNumberFormat="1" applyFont="1" applyFill="1" applyBorder="1" applyAlignment="1">
      <alignment horizontal="center" vertical="top" readingOrder="1"/>
    </xf>
    <xf numFmtId="167" fontId="7" fillId="36" borderId="36" xfId="42" applyNumberFormat="1" applyFont="1" applyFill="1" applyBorder="1" applyAlignment="1">
      <alignment horizontal="center" vertical="top" readingOrder="1"/>
    </xf>
    <xf numFmtId="167" fontId="7" fillId="36" borderId="37" xfId="42" applyNumberFormat="1" applyFont="1" applyFill="1" applyBorder="1" applyAlignment="1">
      <alignment horizontal="center" vertical="top" readingOrder="1"/>
    </xf>
    <xf numFmtId="167" fontId="7" fillId="11" borderId="41" xfId="42" applyNumberFormat="1" applyFont="1" applyFill="1" applyBorder="1" applyAlignment="1">
      <alignment vertical="top" readingOrder="1"/>
    </xf>
    <xf numFmtId="167" fontId="7" fillId="11" borderId="42" xfId="42" applyNumberFormat="1" applyFont="1" applyFill="1" applyBorder="1" applyAlignment="1">
      <alignment vertical="top" readingOrder="1"/>
    </xf>
    <xf numFmtId="167" fontId="7" fillId="11" borderId="42" xfId="42" applyNumberFormat="1" applyFont="1" applyFill="1" applyBorder="1" applyAlignment="1">
      <alignment horizontal="center" vertical="top" readingOrder="1"/>
    </xf>
    <xf numFmtId="167" fontId="7" fillId="11" borderId="43" xfId="42" applyNumberFormat="1" applyFont="1" applyFill="1" applyBorder="1" applyAlignment="1">
      <alignment horizontal="center" vertical="top" readingOrder="1"/>
    </xf>
    <xf numFmtId="0" fontId="4" fillId="0" borderId="0" xfId="0" applyFont="1" applyAlignment="1">
      <alignment vertical="top"/>
    </xf>
    <xf numFmtId="167" fontId="4" fillId="0" borderId="44" xfId="42" applyNumberFormat="1" applyFont="1" applyBorder="1" applyAlignment="1">
      <alignment vertical="center"/>
    </xf>
    <xf numFmtId="167" fontId="4" fillId="0" borderId="43" xfId="42" applyNumberFormat="1" applyFont="1" applyBorder="1" applyAlignment="1">
      <alignment vertical="center"/>
    </xf>
    <xf numFmtId="167" fontId="4" fillId="0" borderId="14" xfId="42" applyNumberFormat="1" applyFont="1" applyBorder="1" applyAlignment="1">
      <alignment vertical="center"/>
    </xf>
    <xf numFmtId="167" fontId="4" fillId="0" borderId="45" xfId="42" applyNumberFormat="1" applyFont="1" applyBorder="1" applyAlignment="1">
      <alignment vertical="center"/>
    </xf>
    <xf numFmtId="167" fontId="4" fillId="0" borderId="34" xfId="42" applyNumberFormat="1" applyFont="1" applyBorder="1" applyAlignment="1">
      <alignment vertical="center"/>
    </xf>
    <xf numFmtId="167" fontId="4" fillId="0" borderId="10" xfId="42" applyNumberFormat="1" applyFont="1" applyBorder="1" applyAlignment="1">
      <alignment vertical="center"/>
    </xf>
    <xf numFmtId="167" fontId="4" fillId="0" borderId="40" xfId="42" applyNumberFormat="1" applyFont="1" applyBorder="1" applyAlignment="1">
      <alignment vertical="center"/>
    </xf>
    <xf numFmtId="167" fontId="4" fillId="0" borderId="37" xfId="42" applyNumberFormat="1" applyFont="1" applyBorder="1" applyAlignment="1">
      <alignment vertical="center"/>
    </xf>
    <xf numFmtId="167" fontId="4" fillId="0" borderId="15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167" fontId="5" fillId="32" borderId="48" xfId="42" applyNumberFormat="1" applyFont="1" applyFill="1" applyBorder="1" applyAlignment="1">
      <alignment vertical="center"/>
    </xf>
    <xf numFmtId="167" fontId="5" fillId="32" borderId="49" xfId="42" applyNumberFormat="1" applyFont="1" applyFill="1" applyBorder="1" applyAlignment="1">
      <alignment vertical="center"/>
    </xf>
    <xf numFmtId="167" fontId="5" fillId="32" borderId="11" xfId="42" applyNumberFormat="1" applyFont="1" applyFill="1" applyBorder="1" applyAlignment="1">
      <alignment vertical="center"/>
    </xf>
    <xf numFmtId="167" fontId="5" fillId="32" borderId="14" xfId="42" applyNumberFormat="1" applyFont="1" applyFill="1" applyBorder="1" applyAlignment="1">
      <alignment vertical="center"/>
    </xf>
    <xf numFmtId="167" fontId="5" fillId="32" borderId="10" xfId="42" applyNumberFormat="1" applyFont="1" applyFill="1" applyBorder="1" applyAlignment="1">
      <alignment vertical="center"/>
    </xf>
    <xf numFmtId="167" fontId="5" fillId="32" borderId="15" xfId="42" applyNumberFormat="1" applyFont="1" applyFill="1" applyBorder="1" applyAlignment="1">
      <alignment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vertical="center"/>
    </xf>
    <xf numFmtId="17" fontId="4" fillId="13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 readingOrder="1"/>
    </xf>
    <xf numFmtId="167" fontId="5" fillId="13" borderId="11" xfId="42" applyNumberFormat="1" applyFont="1" applyFill="1" applyBorder="1" applyAlignment="1">
      <alignment horizontal="center" vertical="top" readingOrder="1"/>
    </xf>
    <xf numFmtId="167" fontId="4" fillId="0" borderId="0" xfId="42" applyNumberFormat="1" applyFont="1" applyAlignment="1">
      <alignment horizontal="center" vertical="top"/>
    </xf>
    <xf numFmtId="167" fontId="5" fillId="13" borderId="20" xfId="42" applyNumberFormat="1" applyFont="1" applyFill="1" applyBorder="1" applyAlignment="1">
      <alignment horizontal="center" vertical="top" readingOrder="1"/>
    </xf>
    <xf numFmtId="0" fontId="4" fillId="13" borderId="39" xfId="0" applyFont="1" applyFill="1" applyBorder="1" applyAlignment="1">
      <alignment horizontal="center" vertical="top" readingOrder="1"/>
    </xf>
    <xf numFmtId="0" fontId="4" fillId="13" borderId="16" xfId="0" applyFont="1" applyFill="1" applyBorder="1" applyAlignment="1">
      <alignment horizontal="center" vertical="top" readingOrder="1"/>
    </xf>
    <xf numFmtId="0" fontId="4" fillId="13" borderId="38" xfId="0" applyFont="1" applyFill="1" applyBorder="1" applyAlignment="1">
      <alignment horizontal="center" vertical="top" readingOrder="1"/>
    </xf>
    <xf numFmtId="0" fontId="4" fillId="13" borderId="50" xfId="0" applyFont="1" applyFill="1" applyBorder="1" applyAlignment="1">
      <alignment horizontal="center" vertical="top" readingOrder="1"/>
    </xf>
    <xf numFmtId="0" fontId="44" fillId="0" borderId="51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167" fontId="7" fillId="36" borderId="52" xfId="42" applyNumberFormat="1" applyFont="1" applyFill="1" applyBorder="1" applyAlignment="1">
      <alignment horizontal="center" vertical="top" readingOrder="1"/>
    </xf>
    <xf numFmtId="167" fontId="7" fillId="36" borderId="53" xfId="42" applyNumberFormat="1" applyFont="1" applyFill="1" applyBorder="1" applyAlignment="1">
      <alignment horizontal="center" vertical="top" readingOrder="1"/>
    </xf>
    <xf numFmtId="167" fontId="7" fillId="36" borderId="17" xfId="42" applyNumberFormat="1" applyFont="1" applyFill="1" applyBorder="1" applyAlignment="1">
      <alignment horizontal="center" vertical="top" readingOrder="1"/>
    </xf>
    <xf numFmtId="0" fontId="7" fillId="19" borderId="46" xfId="0" applyFont="1" applyFill="1" applyBorder="1" applyAlignment="1">
      <alignment horizontal="center" vertical="center" readingOrder="1"/>
    </xf>
    <xf numFmtId="0" fontId="7" fillId="19" borderId="54" xfId="0" applyFont="1" applyFill="1" applyBorder="1" applyAlignment="1">
      <alignment horizontal="center" vertical="center" readingOrder="1"/>
    </xf>
    <xf numFmtId="0" fontId="7" fillId="19" borderId="47" xfId="0" applyFont="1" applyFill="1" applyBorder="1" applyAlignment="1">
      <alignment horizontal="center" vertical="center" readingOrder="1"/>
    </xf>
    <xf numFmtId="167" fontId="7" fillId="36" borderId="55" xfId="42" applyNumberFormat="1" applyFont="1" applyFill="1" applyBorder="1" applyAlignment="1">
      <alignment horizontal="center" vertical="top" readingOrder="1"/>
    </xf>
    <xf numFmtId="167" fontId="7" fillId="36" borderId="56" xfId="42" applyNumberFormat="1" applyFont="1" applyFill="1" applyBorder="1" applyAlignment="1">
      <alignment horizontal="center" vertical="top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MUTI74\Desktop\60_&#3649;&#3610;&#3610;&#3626;&#3635;&#3619;&#3623;&#3592;&#3586;&#3657;&#3629;&#3617;&#3641;&#3621;&#3585;&#3634;&#3619;&#3624;&#3638;&#3585;&#3625;&#3634;1-60_R31_&#3626;&#3656;&#3591;&#3585;&#3619;&#3617;&#3649;&#3619;&#3591;&#3591;&#3634;&#3609;xx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160_R31nr"/>
      <sheetName val="std160_R31src"/>
      <sheetName val="std160_R31kkc"/>
      <sheetName val="std160_R31skc"/>
      <sheetName val="ส่งกรมแรงงาน"/>
      <sheetName val="Sheet2"/>
    </sheetNames>
    <sheetDataSet>
      <sheetData sheetId="5">
        <row r="43">
          <cell r="E43">
            <v>5</v>
          </cell>
          <cell r="F43">
            <v>8</v>
          </cell>
          <cell r="G43">
            <v>13</v>
          </cell>
        </row>
        <row r="45">
          <cell r="E45">
            <v>16</v>
          </cell>
          <cell r="F45">
            <v>5</v>
          </cell>
          <cell r="G45">
            <v>21</v>
          </cell>
        </row>
        <row r="136">
          <cell r="E136">
            <v>21</v>
          </cell>
          <cell r="F136">
            <v>5</v>
          </cell>
          <cell r="G136">
            <v>26</v>
          </cell>
        </row>
        <row r="137">
          <cell r="E137">
            <v>14</v>
          </cell>
          <cell r="F137">
            <v>1</v>
          </cell>
          <cell r="G13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W27"/>
  <sheetViews>
    <sheetView zoomScalePageLayoutView="0" workbookViewId="0" topLeftCell="A1">
      <selection activeCell="A1" sqref="A1:S1"/>
    </sheetView>
  </sheetViews>
  <sheetFormatPr defaultColWidth="6.8515625" defaultRowHeight="12.75"/>
  <cols>
    <col min="1" max="1" width="34.57421875" style="1" customWidth="1"/>
    <col min="2" max="4" width="6.57421875" style="13" customWidth="1"/>
    <col min="5" max="9" width="6.57421875" style="14" customWidth="1"/>
    <col min="10" max="10" width="7.00390625" style="14" bestFit="1" customWidth="1"/>
    <col min="11" max="16" width="6.57421875" style="14" customWidth="1"/>
    <col min="17" max="17" width="7.00390625" style="14" customWidth="1"/>
    <col min="18" max="18" width="7.00390625" style="14" bestFit="1" customWidth="1"/>
    <col min="19" max="19" width="6.57421875" style="14" customWidth="1"/>
    <col min="20" max="22" width="4.421875" style="7" customWidth="1"/>
    <col min="23" max="25" width="4.421875" style="8" customWidth="1"/>
    <col min="26" max="26" width="5.00390625" style="8" bestFit="1" customWidth="1"/>
    <col min="27" max="36" width="4.421875" style="8" customWidth="1"/>
    <col min="37" max="37" width="5.57421875" style="8" bestFit="1" customWidth="1"/>
    <col min="38" max="43" width="4.421875" style="7" customWidth="1"/>
    <col min="44" max="45" width="5.57421875" style="7" bestFit="1" customWidth="1"/>
    <col min="46" max="46" width="5.421875" style="7" bestFit="1" customWidth="1"/>
    <col min="47" max="52" width="4.421875" style="7" customWidth="1"/>
    <col min="53" max="54" width="5.57421875" style="7" bestFit="1" customWidth="1"/>
    <col min="55" max="55" width="5.421875" style="7" bestFit="1" customWidth="1"/>
    <col min="56" max="72" width="4.421875" style="7" customWidth="1"/>
    <col min="73" max="73" width="5.57421875" style="7" bestFit="1" customWidth="1"/>
    <col min="74" max="16384" width="6.8515625" style="1" customWidth="1"/>
  </cols>
  <sheetData>
    <row r="1" spans="1:56" ht="21.75">
      <c r="A1" s="150" t="s">
        <v>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BD1" s="6"/>
    </row>
    <row r="2" spans="1:56" ht="21.75">
      <c r="A2" s="150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BD2" s="6"/>
    </row>
    <row r="3" spans="19:56" ht="21.75">
      <c r="S3" s="15" t="s">
        <v>0</v>
      </c>
      <c r="AK3" s="9"/>
      <c r="AL3" s="10"/>
      <c r="BD3" s="10"/>
    </row>
    <row r="4" spans="5:73" ht="21.75"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W4" s="149" t="s">
        <v>24</v>
      </c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O4" s="149" t="s">
        <v>26</v>
      </c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G4" s="149" t="s">
        <v>27</v>
      </c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</row>
    <row r="5" spans="1:73" ht="21.75">
      <c r="A5" s="60" t="s">
        <v>37</v>
      </c>
      <c r="B5" s="151" t="s">
        <v>25</v>
      </c>
      <c r="C5" s="151"/>
      <c r="D5" s="151"/>
      <c r="E5" s="151" t="s">
        <v>17</v>
      </c>
      <c r="F5" s="151"/>
      <c r="G5" s="151"/>
      <c r="H5" s="151" t="s">
        <v>18</v>
      </c>
      <c r="I5" s="151"/>
      <c r="J5" s="151"/>
      <c r="K5" s="151" t="s">
        <v>19</v>
      </c>
      <c r="L5" s="151"/>
      <c r="M5" s="151"/>
      <c r="N5" s="151" t="s">
        <v>20</v>
      </c>
      <c r="O5" s="151"/>
      <c r="P5" s="151"/>
      <c r="Q5" s="151" t="s">
        <v>1</v>
      </c>
      <c r="R5" s="151"/>
      <c r="S5" s="153"/>
      <c r="T5" s="154" t="s">
        <v>25</v>
      </c>
      <c r="U5" s="154"/>
      <c r="V5" s="155"/>
      <c r="W5" s="156" t="s">
        <v>17</v>
      </c>
      <c r="X5" s="154"/>
      <c r="Y5" s="155"/>
      <c r="Z5" s="156" t="s">
        <v>18</v>
      </c>
      <c r="AA5" s="154"/>
      <c r="AB5" s="155"/>
      <c r="AC5" s="156" t="s">
        <v>19</v>
      </c>
      <c r="AD5" s="154"/>
      <c r="AE5" s="155"/>
      <c r="AF5" s="156" t="s">
        <v>20</v>
      </c>
      <c r="AG5" s="154"/>
      <c r="AH5" s="155"/>
      <c r="AI5" s="156" t="s">
        <v>1</v>
      </c>
      <c r="AJ5" s="154"/>
      <c r="AK5" s="157"/>
      <c r="AL5" s="154" t="s">
        <v>25</v>
      </c>
      <c r="AM5" s="154"/>
      <c r="AN5" s="155"/>
      <c r="AO5" s="156" t="s">
        <v>17</v>
      </c>
      <c r="AP5" s="154"/>
      <c r="AQ5" s="155"/>
      <c r="AR5" s="156" t="s">
        <v>18</v>
      </c>
      <c r="AS5" s="154"/>
      <c r="AT5" s="155"/>
      <c r="AU5" s="156" t="s">
        <v>19</v>
      </c>
      <c r="AV5" s="154"/>
      <c r="AW5" s="155"/>
      <c r="AX5" s="156" t="s">
        <v>20</v>
      </c>
      <c r="AY5" s="154"/>
      <c r="AZ5" s="155"/>
      <c r="BA5" s="156" t="s">
        <v>1</v>
      </c>
      <c r="BB5" s="154"/>
      <c r="BC5" s="157"/>
      <c r="BD5" s="154" t="s">
        <v>25</v>
      </c>
      <c r="BE5" s="154"/>
      <c r="BF5" s="155"/>
      <c r="BG5" s="156" t="s">
        <v>17</v>
      </c>
      <c r="BH5" s="154"/>
      <c r="BI5" s="155"/>
      <c r="BJ5" s="156" t="s">
        <v>18</v>
      </c>
      <c r="BK5" s="154"/>
      <c r="BL5" s="155"/>
      <c r="BM5" s="156" t="s">
        <v>19</v>
      </c>
      <c r="BN5" s="154"/>
      <c r="BO5" s="155"/>
      <c r="BP5" s="156" t="s">
        <v>20</v>
      </c>
      <c r="BQ5" s="154"/>
      <c r="BR5" s="155"/>
      <c r="BS5" s="156" t="s">
        <v>1</v>
      </c>
      <c r="BT5" s="154"/>
      <c r="BU5" s="157"/>
    </row>
    <row r="6" spans="1:73" ht="21.75">
      <c r="A6" s="61" t="s">
        <v>2</v>
      </c>
      <c r="B6" s="20" t="s">
        <v>3</v>
      </c>
      <c r="C6" s="20" t="s">
        <v>4</v>
      </c>
      <c r="D6" s="20" t="s">
        <v>5</v>
      </c>
      <c r="E6" s="20" t="s">
        <v>3</v>
      </c>
      <c r="F6" s="20" t="s">
        <v>4</v>
      </c>
      <c r="G6" s="20" t="s">
        <v>5</v>
      </c>
      <c r="H6" s="20" t="s">
        <v>3</v>
      </c>
      <c r="I6" s="20" t="s">
        <v>4</v>
      </c>
      <c r="J6" s="20" t="s">
        <v>5</v>
      </c>
      <c r="K6" s="20" t="s">
        <v>3</v>
      </c>
      <c r="L6" s="20" t="s">
        <v>4</v>
      </c>
      <c r="M6" s="20" t="s">
        <v>5</v>
      </c>
      <c r="N6" s="20" t="s">
        <v>3</v>
      </c>
      <c r="O6" s="20" t="s">
        <v>4</v>
      </c>
      <c r="P6" s="20" t="s">
        <v>5</v>
      </c>
      <c r="Q6" s="20" t="s">
        <v>3</v>
      </c>
      <c r="R6" s="20" t="s">
        <v>4</v>
      </c>
      <c r="S6" s="44" t="s">
        <v>5</v>
      </c>
      <c r="T6" s="39" t="s">
        <v>3</v>
      </c>
      <c r="U6" s="19" t="s">
        <v>4</v>
      </c>
      <c r="V6" s="19" t="s">
        <v>5</v>
      </c>
      <c r="W6" s="19" t="s">
        <v>3</v>
      </c>
      <c r="X6" s="19" t="s">
        <v>4</v>
      </c>
      <c r="Y6" s="19" t="s">
        <v>5</v>
      </c>
      <c r="Z6" s="19" t="s">
        <v>3</v>
      </c>
      <c r="AA6" s="19" t="s">
        <v>4</v>
      </c>
      <c r="AB6" s="19" t="s">
        <v>5</v>
      </c>
      <c r="AC6" s="19" t="s">
        <v>3</v>
      </c>
      <c r="AD6" s="19" t="s">
        <v>4</v>
      </c>
      <c r="AE6" s="19" t="s">
        <v>5</v>
      </c>
      <c r="AF6" s="19" t="s">
        <v>3</v>
      </c>
      <c r="AG6" s="19" t="s">
        <v>4</v>
      </c>
      <c r="AH6" s="19" t="s">
        <v>5</v>
      </c>
      <c r="AI6" s="19" t="s">
        <v>3</v>
      </c>
      <c r="AJ6" s="19" t="s">
        <v>4</v>
      </c>
      <c r="AK6" s="50" t="s">
        <v>5</v>
      </c>
      <c r="AL6" s="39" t="s">
        <v>3</v>
      </c>
      <c r="AM6" s="19" t="s">
        <v>4</v>
      </c>
      <c r="AN6" s="19" t="s">
        <v>5</v>
      </c>
      <c r="AO6" s="19" t="s">
        <v>3</v>
      </c>
      <c r="AP6" s="19" t="s">
        <v>4</v>
      </c>
      <c r="AQ6" s="19" t="s">
        <v>5</v>
      </c>
      <c r="AR6" s="19" t="s">
        <v>3</v>
      </c>
      <c r="AS6" s="19" t="s">
        <v>4</v>
      </c>
      <c r="AT6" s="19" t="s">
        <v>5</v>
      </c>
      <c r="AU6" s="19" t="s">
        <v>3</v>
      </c>
      <c r="AV6" s="19" t="s">
        <v>4</v>
      </c>
      <c r="AW6" s="19" t="s">
        <v>5</v>
      </c>
      <c r="AX6" s="19" t="s">
        <v>3</v>
      </c>
      <c r="AY6" s="19" t="s">
        <v>4</v>
      </c>
      <c r="AZ6" s="19" t="s">
        <v>5</v>
      </c>
      <c r="BA6" s="19" t="s">
        <v>3</v>
      </c>
      <c r="BB6" s="19" t="s">
        <v>4</v>
      </c>
      <c r="BC6" s="50" t="s">
        <v>5</v>
      </c>
      <c r="BD6" s="39" t="s">
        <v>3</v>
      </c>
      <c r="BE6" s="19" t="s">
        <v>4</v>
      </c>
      <c r="BF6" s="19" t="s">
        <v>5</v>
      </c>
      <c r="BG6" s="19" t="s">
        <v>3</v>
      </c>
      <c r="BH6" s="19" t="s">
        <v>4</v>
      </c>
      <c r="BI6" s="19" t="s">
        <v>5</v>
      </c>
      <c r="BJ6" s="19" t="s">
        <v>3</v>
      </c>
      <c r="BK6" s="19" t="s">
        <v>4</v>
      </c>
      <c r="BL6" s="19" t="s">
        <v>5</v>
      </c>
      <c r="BM6" s="19" t="s">
        <v>3</v>
      </c>
      <c r="BN6" s="19" t="s">
        <v>4</v>
      </c>
      <c r="BO6" s="19" t="s">
        <v>5</v>
      </c>
      <c r="BP6" s="19" t="s">
        <v>3</v>
      </c>
      <c r="BQ6" s="19" t="s">
        <v>4</v>
      </c>
      <c r="BR6" s="19" t="s">
        <v>5</v>
      </c>
      <c r="BS6" s="19" t="s">
        <v>3</v>
      </c>
      <c r="BT6" s="19" t="s">
        <v>4</v>
      </c>
      <c r="BU6" s="50" t="s">
        <v>5</v>
      </c>
    </row>
    <row r="7" spans="1:73" s="16" customFormat="1" ht="21.75">
      <c r="A7" s="62" t="s">
        <v>28</v>
      </c>
      <c r="B7" s="23">
        <v>0</v>
      </c>
      <c r="C7" s="23">
        <v>0</v>
      </c>
      <c r="D7" s="23">
        <v>0</v>
      </c>
      <c r="E7" s="23">
        <v>178</v>
      </c>
      <c r="F7" s="23">
        <v>57</v>
      </c>
      <c r="G7" s="23">
        <v>235</v>
      </c>
      <c r="H7" s="23">
        <v>861</v>
      </c>
      <c r="I7" s="23">
        <v>977</v>
      </c>
      <c r="J7" s="23">
        <v>1838</v>
      </c>
      <c r="K7" s="23">
        <v>27</v>
      </c>
      <c r="L7" s="23">
        <v>31</v>
      </c>
      <c r="M7" s="23">
        <v>58</v>
      </c>
      <c r="N7" s="23">
        <v>0</v>
      </c>
      <c r="O7" s="23">
        <v>0</v>
      </c>
      <c r="P7" s="23">
        <v>0</v>
      </c>
      <c r="Q7" s="23">
        <v>1066</v>
      </c>
      <c r="R7" s="23">
        <v>1065</v>
      </c>
      <c r="S7" s="45">
        <v>2131</v>
      </c>
      <c r="T7" s="40">
        <v>0</v>
      </c>
      <c r="U7" s="25">
        <v>0</v>
      </c>
      <c r="V7" s="25">
        <v>0</v>
      </c>
      <c r="W7" s="25">
        <v>14</v>
      </c>
      <c r="X7" s="25">
        <v>10</v>
      </c>
      <c r="Y7" s="25">
        <v>24</v>
      </c>
      <c r="Z7" s="25">
        <v>188</v>
      </c>
      <c r="AA7" s="25">
        <v>77</v>
      </c>
      <c r="AB7" s="25">
        <v>265</v>
      </c>
      <c r="AC7" s="25">
        <v>10</v>
      </c>
      <c r="AD7" s="25">
        <v>10</v>
      </c>
      <c r="AE7" s="25">
        <v>20</v>
      </c>
      <c r="AF7" s="25">
        <v>0</v>
      </c>
      <c r="AG7" s="25">
        <v>0</v>
      </c>
      <c r="AH7" s="25">
        <v>0</v>
      </c>
      <c r="AI7" s="25">
        <v>212</v>
      </c>
      <c r="AJ7" s="25">
        <v>97</v>
      </c>
      <c r="AK7" s="51">
        <v>309</v>
      </c>
      <c r="AL7" s="26">
        <v>0</v>
      </c>
      <c r="AM7" s="26">
        <v>0</v>
      </c>
      <c r="AN7" s="26">
        <v>0</v>
      </c>
      <c r="AO7" s="26">
        <v>117</v>
      </c>
      <c r="AP7" s="26">
        <v>34</v>
      </c>
      <c r="AQ7" s="26">
        <v>151</v>
      </c>
      <c r="AR7" s="26">
        <v>494</v>
      </c>
      <c r="AS7" s="26">
        <v>778</v>
      </c>
      <c r="AT7" s="26">
        <v>1272</v>
      </c>
      <c r="AU7" s="26">
        <v>12</v>
      </c>
      <c r="AV7" s="26">
        <v>7</v>
      </c>
      <c r="AW7" s="27">
        <v>19</v>
      </c>
      <c r="AX7" s="26">
        <v>0</v>
      </c>
      <c r="AY7" s="26">
        <v>0</v>
      </c>
      <c r="AZ7" s="26">
        <v>0</v>
      </c>
      <c r="BA7" s="26">
        <v>623</v>
      </c>
      <c r="BB7" s="26">
        <v>819</v>
      </c>
      <c r="BC7" s="57">
        <v>1442</v>
      </c>
      <c r="BD7" s="26">
        <v>0</v>
      </c>
      <c r="BE7" s="26">
        <v>0</v>
      </c>
      <c r="BF7" s="26">
        <v>0</v>
      </c>
      <c r="BG7" s="26">
        <v>47</v>
      </c>
      <c r="BH7" s="26">
        <v>13</v>
      </c>
      <c r="BI7" s="26">
        <v>60</v>
      </c>
      <c r="BJ7" s="26">
        <v>179</v>
      </c>
      <c r="BK7" s="26">
        <v>122</v>
      </c>
      <c r="BL7" s="26">
        <v>301</v>
      </c>
      <c r="BM7" s="26">
        <v>5</v>
      </c>
      <c r="BN7" s="26">
        <v>14</v>
      </c>
      <c r="BO7" s="27">
        <v>19</v>
      </c>
      <c r="BP7" s="26">
        <v>0</v>
      </c>
      <c r="BQ7" s="26">
        <v>0</v>
      </c>
      <c r="BR7" s="26">
        <v>0</v>
      </c>
      <c r="BS7" s="26">
        <v>231</v>
      </c>
      <c r="BT7" s="26">
        <v>149</v>
      </c>
      <c r="BU7" s="57">
        <v>380</v>
      </c>
    </row>
    <row r="8" spans="1:75" ht="21.75">
      <c r="A8" s="63" t="s">
        <v>6</v>
      </c>
      <c r="B8" s="18">
        <v>0</v>
      </c>
      <c r="C8" s="18">
        <v>0</v>
      </c>
      <c r="D8" s="18">
        <v>0</v>
      </c>
      <c r="E8" s="18">
        <v>3</v>
      </c>
      <c r="F8" s="18">
        <v>47</v>
      </c>
      <c r="G8" s="18">
        <v>50</v>
      </c>
      <c r="H8" s="18">
        <v>162</v>
      </c>
      <c r="I8" s="18">
        <v>648</v>
      </c>
      <c r="J8" s="18">
        <v>810</v>
      </c>
      <c r="K8" s="18">
        <v>6</v>
      </c>
      <c r="L8" s="18">
        <v>27</v>
      </c>
      <c r="M8" s="18">
        <v>33</v>
      </c>
      <c r="N8" s="18">
        <v>0</v>
      </c>
      <c r="O8" s="18">
        <v>0</v>
      </c>
      <c r="P8" s="18">
        <v>0</v>
      </c>
      <c r="Q8" s="18">
        <v>171</v>
      </c>
      <c r="R8" s="18">
        <v>722</v>
      </c>
      <c r="S8" s="46">
        <v>893</v>
      </c>
      <c r="T8" s="41">
        <v>0</v>
      </c>
      <c r="U8" s="28">
        <v>0</v>
      </c>
      <c r="V8" s="28">
        <v>0</v>
      </c>
      <c r="W8" s="28">
        <v>2</v>
      </c>
      <c r="X8" s="28">
        <v>10</v>
      </c>
      <c r="Y8" s="28">
        <v>12</v>
      </c>
      <c r="Z8" s="28">
        <v>24</v>
      </c>
      <c r="AA8" s="28">
        <v>53</v>
      </c>
      <c r="AB8" s="28">
        <v>77</v>
      </c>
      <c r="AC8" s="28">
        <v>2</v>
      </c>
      <c r="AD8" s="28">
        <v>8</v>
      </c>
      <c r="AE8" s="28">
        <v>10</v>
      </c>
      <c r="AF8" s="28">
        <v>0</v>
      </c>
      <c r="AG8" s="28">
        <v>0</v>
      </c>
      <c r="AH8" s="28">
        <v>0</v>
      </c>
      <c r="AI8" s="28">
        <v>28</v>
      </c>
      <c r="AJ8" s="28">
        <v>71</v>
      </c>
      <c r="AK8" s="52">
        <v>99</v>
      </c>
      <c r="AL8" s="31">
        <v>0</v>
      </c>
      <c r="AM8" s="31">
        <v>0</v>
      </c>
      <c r="AN8" s="31">
        <v>0</v>
      </c>
      <c r="AO8" s="31">
        <v>0</v>
      </c>
      <c r="AP8" s="31">
        <v>27</v>
      </c>
      <c r="AQ8" s="31">
        <v>27</v>
      </c>
      <c r="AR8" s="31">
        <v>102</v>
      </c>
      <c r="AS8" s="31">
        <v>511</v>
      </c>
      <c r="AT8" s="31">
        <v>613</v>
      </c>
      <c r="AU8" s="31">
        <v>4</v>
      </c>
      <c r="AV8" s="31">
        <v>6</v>
      </c>
      <c r="AW8" s="32">
        <v>10</v>
      </c>
      <c r="AX8" s="31">
        <v>0</v>
      </c>
      <c r="AY8" s="31">
        <v>0</v>
      </c>
      <c r="AZ8" s="31">
        <v>0</v>
      </c>
      <c r="BA8" s="31">
        <v>106</v>
      </c>
      <c r="BB8" s="31">
        <v>544</v>
      </c>
      <c r="BC8" s="58">
        <v>650</v>
      </c>
      <c r="BD8" s="31">
        <v>0</v>
      </c>
      <c r="BE8" s="31">
        <v>0</v>
      </c>
      <c r="BF8" s="31">
        <v>0</v>
      </c>
      <c r="BG8" s="31">
        <v>1</v>
      </c>
      <c r="BH8" s="31">
        <v>10</v>
      </c>
      <c r="BI8" s="31">
        <v>11</v>
      </c>
      <c r="BJ8" s="31">
        <v>36</v>
      </c>
      <c r="BK8" s="31">
        <v>84</v>
      </c>
      <c r="BL8" s="31">
        <v>120</v>
      </c>
      <c r="BM8" s="31">
        <v>0</v>
      </c>
      <c r="BN8" s="31">
        <v>13</v>
      </c>
      <c r="BO8" s="32">
        <v>13</v>
      </c>
      <c r="BP8" s="31">
        <v>0</v>
      </c>
      <c r="BQ8" s="31">
        <v>0</v>
      </c>
      <c r="BR8" s="31">
        <v>0</v>
      </c>
      <c r="BS8" s="31">
        <v>37</v>
      </c>
      <c r="BT8" s="31">
        <v>107</v>
      </c>
      <c r="BU8" s="58">
        <v>144</v>
      </c>
      <c r="BW8" s="3"/>
    </row>
    <row r="9" spans="1:75" ht="21.75">
      <c r="A9" s="63" t="s">
        <v>7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67</v>
      </c>
      <c r="I9" s="18">
        <v>129</v>
      </c>
      <c r="J9" s="18">
        <v>196</v>
      </c>
      <c r="K9" s="18">
        <v>6</v>
      </c>
      <c r="L9" s="18">
        <v>3</v>
      </c>
      <c r="M9" s="18">
        <v>9</v>
      </c>
      <c r="N9" s="18">
        <v>0</v>
      </c>
      <c r="O9" s="18">
        <v>0</v>
      </c>
      <c r="P9" s="18">
        <v>0</v>
      </c>
      <c r="Q9" s="18">
        <v>73</v>
      </c>
      <c r="R9" s="18">
        <v>132</v>
      </c>
      <c r="S9" s="46">
        <v>205</v>
      </c>
      <c r="T9" s="41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8</v>
      </c>
      <c r="AA9" s="28">
        <v>2</v>
      </c>
      <c r="AB9" s="28">
        <v>10</v>
      </c>
      <c r="AC9" s="28">
        <v>1</v>
      </c>
      <c r="AD9" s="28">
        <v>2</v>
      </c>
      <c r="AE9" s="28">
        <v>3</v>
      </c>
      <c r="AF9" s="28">
        <v>0</v>
      </c>
      <c r="AG9" s="28">
        <v>0</v>
      </c>
      <c r="AH9" s="28">
        <v>0</v>
      </c>
      <c r="AI9" s="28">
        <v>9</v>
      </c>
      <c r="AJ9" s="28">
        <v>4</v>
      </c>
      <c r="AK9" s="52">
        <v>13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37</v>
      </c>
      <c r="AS9" s="31">
        <v>104</v>
      </c>
      <c r="AT9" s="31">
        <v>141</v>
      </c>
      <c r="AU9" s="31">
        <v>1</v>
      </c>
      <c r="AV9" s="31">
        <v>0</v>
      </c>
      <c r="AW9" s="32">
        <v>1</v>
      </c>
      <c r="AX9" s="31">
        <v>0</v>
      </c>
      <c r="AY9" s="31">
        <v>0</v>
      </c>
      <c r="AZ9" s="31">
        <v>0</v>
      </c>
      <c r="BA9" s="31">
        <v>38</v>
      </c>
      <c r="BB9" s="31">
        <v>104</v>
      </c>
      <c r="BC9" s="58">
        <v>142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22</v>
      </c>
      <c r="BK9" s="31">
        <v>23</v>
      </c>
      <c r="BL9" s="31">
        <v>45</v>
      </c>
      <c r="BM9" s="31">
        <v>4</v>
      </c>
      <c r="BN9" s="31">
        <v>1</v>
      </c>
      <c r="BO9" s="32">
        <v>5</v>
      </c>
      <c r="BP9" s="31">
        <v>0</v>
      </c>
      <c r="BQ9" s="31">
        <v>0</v>
      </c>
      <c r="BR9" s="31">
        <v>0</v>
      </c>
      <c r="BS9" s="31">
        <v>26</v>
      </c>
      <c r="BT9" s="31">
        <v>24</v>
      </c>
      <c r="BU9" s="58">
        <v>50</v>
      </c>
      <c r="BW9" s="3"/>
    </row>
    <row r="10" spans="1:75" ht="21.75">
      <c r="A10" s="63" t="s">
        <v>8</v>
      </c>
      <c r="B10" s="18">
        <v>0</v>
      </c>
      <c r="C10" s="18">
        <v>0</v>
      </c>
      <c r="D10" s="18">
        <v>0</v>
      </c>
      <c r="E10" s="18">
        <v>175</v>
      </c>
      <c r="F10" s="18">
        <v>10</v>
      </c>
      <c r="G10" s="18">
        <v>185</v>
      </c>
      <c r="H10" s="18">
        <v>498</v>
      </c>
      <c r="I10" s="18">
        <v>116</v>
      </c>
      <c r="J10" s="18">
        <v>614</v>
      </c>
      <c r="K10" s="18">
        <v>15</v>
      </c>
      <c r="L10" s="18">
        <v>1</v>
      </c>
      <c r="M10" s="18">
        <v>16</v>
      </c>
      <c r="N10" s="18">
        <v>0</v>
      </c>
      <c r="O10" s="18">
        <v>0</v>
      </c>
      <c r="P10" s="18">
        <v>0</v>
      </c>
      <c r="Q10" s="18">
        <v>688</v>
      </c>
      <c r="R10" s="18">
        <v>127</v>
      </c>
      <c r="S10" s="46">
        <v>815</v>
      </c>
      <c r="T10" s="41">
        <v>0</v>
      </c>
      <c r="U10" s="28">
        <v>0</v>
      </c>
      <c r="V10" s="28">
        <v>0</v>
      </c>
      <c r="W10" s="28">
        <v>12</v>
      </c>
      <c r="X10" s="28">
        <v>0</v>
      </c>
      <c r="Y10" s="28">
        <v>12</v>
      </c>
      <c r="Z10" s="28">
        <v>154</v>
      </c>
      <c r="AA10" s="28">
        <v>21</v>
      </c>
      <c r="AB10" s="28">
        <v>175</v>
      </c>
      <c r="AC10" s="28">
        <v>7</v>
      </c>
      <c r="AD10" s="28">
        <v>0</v>
      </c>
      <c r="AE10" s="28">
        <v>7</v>
      </c>
      <c r="AF10" s="28">
        <v>0</v>
      </c>
      <c r="AG10" s="28">
        <v>0</v>
      </c>
      <c r="AH10" s="28">
        <v>0</v>
      </c>
      <c r="AI10" s="28">
        <v>173</v>
      </c>
      <c r="AJ10" s="28">
        <v>21</v>
      </c>
      <c r="AK10" s="52">
        <v>194</v>
      </c>
      <c r="AL10" s="31">
        <v>0</v>
      </c>
      <c r="AM10" s="31">
        <v>0</v>
      </c>
      <c r="AN10" s="31">
        <v>0</v>
      </c>
      <c r="AO10" s="31">
        <v>117</v>
      </c>
      <c r="AP10" s="31">
        <v>7</v>
      </c>
      <c r="AQ10" s="31">
        <v>124</v>
      </c>
      <c r="AR10" s="31">
        <v>265</v>
      </c>
      <c r="AS10" s="31">
        <v>87</v>
      </c>
      <c r="AT10" s="31">
        <v>352</v>
      </c>
      <c r="AU10" s="31">
        <v>7</v>
      </c>
      <c r="AV10" s="31">
        <v>1</v>
      </c>
      <c r="AW10" s="32">
        <v>8</v>
      </c>
      <c r="AX10" s="31">
        <v>0</v>
      </c>
      <c r="AY10" s="31">
        <v>0</v>
      </c>
      <c r="AZ10" s="31">
        <v>0</v>
      </c>
      <c r="BA10" s="31">
        <v>389</v>
      </c>
      <c r="BB10" s="31">
        <v>95</v>
      </c>
      <c r="BC10" s="58">
        <v>484</v>
      </c>
      <c r="BD10" s="31">
        <v>0</v>
      </c>
      <c r="BE10" s="31">
        <v>0</v>
      </c>
      <c r="BF10" s="31">
        <v>0</v>
      </c>
      <c r="BG10" s="31">
        <v>46</v>
      </c>
      <c r="BH10" s="31">
        <v>3</v>
      </c>
      <c r="BI10" s="31">
        <v>49</v>
      </c>
      <c r="BJ10" s="31">
        <v>79</v>
      </c>
      <c r="BK10" s="31">
        <v>8</v>
      </c>
      <c r="BL10" s="31">
        <v>87</v>
      </c>
      <c r="BM10" s="31">
        <v>1</v>
      </c>
      <c r="BN10" s="31">
        <v>0</v>
      </c>
      <c r="BO10" s="32">
        <v>1</v>
      </c>
      <c r="BP10" s="31">
        <v>0</v>
      </c>
      <c r="BQ10" s="31">
        <v>0</v>
      </c>
      <c r="BR10" s="31">
        <v>0</v>
      </c>
      <c r="BS10" s="31">
        <v>126</v>
      </c>
      <c r="BT10" s="31">
        <v>11</v>
      </c>
      <c r="BU10" s="58">
        <v>137</v>
      </c>
      <c r="BW10" s="3"/>
    </row>
    <row r="11" spans="1:75" ht="21.75">
      <c r="A11" s="63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134</v>
      </c>
      <c r="I11" s="18">
        <v>84</v>
      </c>
      <c r="J11" s="18">
        <v>218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134</v>
      </c>
      <c r="R11" s="18">
        <v>84</v>
      </c>
      <c r="S11" s="46">
        <v>218</v>
      </c>
      <c r="T11" s="41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2</v>
      </c>
      <c r="AA11" s="28">
        <v>1</v>
      </c>
      <c r="AB11" s="28">
        <v>3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2</v>
      </c>
      <c r="AJ11" s="28">
        <v>1</v>
      </c>
      <c r="AK11" s="52">
        <v>3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90</v>
      </c>
      <c r="AS11" s="31">
        <v>76</v>
      </c>
      <c r="AT11" s="31">
        <v>166</v>
      </c>
      <c r="AU11" s="31">
        <v>0</v>
      </c>
      <c r="AV11" s="31">
        <v>0</v>
      </c>
      <c r="AW11" s="32">
        <v>0</v>
      </c>
      <c r="AX11" s="31">
        <v>0</v>
      </c>
      <c r="AY11" s="31">
        <v>0</v>
      </c>
      <c r="AZ11" s="31">
        <v>0</v>
      </c>
      <c r="BA11" s="31">
        <v>90</v>
      </c>
      <c r="BB11" s="31">
        <v>76</v>
      </c>
      <c r="BC11" s="58">
        <v>166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42</v>
      </c>
      <c r="BK11" s="31">
        <v>7</v>
      </c>
      <c r="BL11" s="31">
        <v>49</v>
      </c>
      <c r="BM11" s="31">
        <v>0</v>
      </c>
      <c r="BN11" s="31">
        <v>0</v>
      </c>
      <c r="BO11" s="32">
        <v>0</v>
      </c>
      <c r="BP11" s="31">
        <v>0</v>
      </c>
      <c r="BQ11" s="31">
        <v>0</v>
      </c>
      <c r="BR11" s="31">
        <v>0</v>
      </c>
      <c r="BS11" s="31">
        <v>42</v>
      </c>
      <c r="BT11" s="31">
        <v>7</v>
      </c>
      <c r="BU11" s="58">
        <v>49</v>
      </c>
      <c r="BW11" s="3"/>
    </row>
    <row r="12" spans="1:75" s="16" customFormat="1" ht="21.75">
      <c r="A12" s="64" t="s">
        <v>29</v>
      </c>
      <c r="B12" s="24">
        <v>0</v>
      </c>
      <c r="C12" s="24">
        <v>0</v>
      </c>
      <c r="D12" s="24">
        <v>0</v>
      </c>
      <c r="E12" s="24">
        <v>185</v>
      </c>
      <c r="F12" s="24">
        <v>228</v>
      </c>
      <c r="G12" s="24">
        <v>413</v>
      </c>
      <c r="H12" s="24">
        <v>240</v>
      </c>
      <c r="I12" s="24">
        <v>457</v>
      </c>
      <c r="J12" s="24">
        <v>697</v>
      </c>
      <c r="K12" s="24">
        <v>3</v>
      </c>
      <c r="L12" s="24">
        <v>3</v>
      </c>
      <c r="M12" s="24">
        <v>6</v>
      </c>
      <c r="N12" s="24">
        <v>0</v>
      </c>
      <c r="O12" s="24">
        <v>0</v>
      </c>
      <c r="P12" s="24">
        <v>0</v>
      </c>
      <c r="Q12" s="24">
        <v>428</v>
      </c>
      <c r="R12" s="24">
        <v>688</v>
      </c>
      <c r="S12" s="47">
        <v>1116</v>
      </c>
      <c r="T12" s="42">
        <v>0</v>
      </c>
      <c r="U12" s="33">
        <v>0</v>
      </c>
      <c r="V12" s="33">
        <v>0</v>
      </c>
      <c r="W12" s="33">
        <v>32</v>
      </c>
      <c r="X12" s="33">
        <v>9</v>
      </c>
      <c r="Y12" s="33">
        <v>41</v>
      </c>
      <c r="Z12" s="33">
        <v>106</v>
      </c>
      <c r="AA12" s="33">
        <v>84</v>
      </c>
      <c r="AB12" s="33">
        <v>190</v>
      </c>
      <c r="AC12" s="33">
        <v>1</v>
      </c>
      <c r="AD12" s="33">
        <v>3</v>
      </c>
      <c r="AE12" s="33">
        <v>4</v>
      </c>
      <c r="AF12" s="33">
        <v>0</v>
      </c>
      <c r="AG12" s="33">
        <v>0</v>
      </c>
      <c r="AH12" s="33">
        <v>0</v>
      </c>
      <c r="AI12" s="33">
        <v>139</v>
      </c>
      <c r="AJ12" s="33">
        <v>96</v>
      </c>
      <c r="AK12" s="53">
        <v>235</v>
      </c>
      <c r="AL12" s="35">
        <v>0</v>
      </c>
      <c r="AM12" s="35">
        <v>0</v>
      </c>
      <c r="AN12" s="35">
        <v>0</v>
      </c>
      <c r="AO12" s="35">
        <v>80</v>
      </c>
      <c r="AP12" s="35">
        <v>73</v>
      </c>
      <c r="AQ12" s="35">
        <v>153</v>
      </c>
      <c r="AR12" s="35">
        <v>71</v>
      </c>
      <c r="AS12" s="35">
        <v>279</v>
      </c>
      <c r="AT12" s="35">
        <v>350</v>
      </c>
      <c r="AU12" s="35">
        <v>2</v>
      </c>
      <c r="AV12" s="35">
        <v>0</v>
      </c>
      <c r="AW12" s="36">
        <v>2</v>
      </c>
      <c r="AX12" s="35">
        <v>0</v>
      </c>
      <c r="AY12" s="35">
        <v>0</v>
      </c>
      <c r="AZ12" s="35">
        <v>0</v>
      </c>
      <c r="BA12" s="35">
        <v>153</v>
      </c>
      <c r="BB12" s="35">
        <v>352</v>
      </c>
      <c r="BC12" s="59">
        <v>505</v>
      </c>
      <c r="BD12" s="35">
        <v>0</v>
      </c>
      <c r="BE12" s="35">
        <v>0</v>
      </c>
      <c r="BF12" s="35">
        <v>0</v>
      </c>
      <c r="BG12" s="35">
        <v>73</v>
      </c>
      <c r="BH12" s="35">
        <v>146</v>
      </c>
      <c r="BI12" s="35">
        <v>219</v>
      </c>
      <c r="BJ12" s="35">
        <v>63</v>
      </c>
      <c r="BK12" s="35">
        <v>94</v>
      </c>
      <c r="BL12" s="35">
        <v>157</v>
      </c>
      <c r="BM12" s="35">
        <v>0</v>
      </c>
      <c r="BN12" s="35">
        <v>0</v>
      </c>
      <c r="BO12" s="36">
        <v>0</v>
      </c>
      <c r="BP12" s="35">
        <v>0</v>
      </c>
      <c r="BQ12" s="35">
        <v>0</v>
      </c>
      <c r="BR12" s="35">
        <v>0</v>
      </c>
      <c r="BS12" s="35">
        <v>136</v>
      </c>
      <c r="BT12" s="35">
        <v>240</v>
      </c>
      <c r="BU12" s="59">
        <v>376</v>
      </c>
      <c r="BW12" s="17"/>
    </row>
    <row r="13" spans="1:75" ht="21.75">
      <c r="A13" s="63" t="s">
        <v>10</v>
      </c>
      <c r="B13" s="18">
        <v>0</v>
      </c>
      <c r="C13" s="18">
        <v>0</v>
      </c>
      <c r="D13" s="18">
        <v>0</v>
      </c>
      <c r="E13" s="18">
        <v>172</v>
      </c>
      <c r="F13" s="18">
        <v>33</v>
      </c>
      <c r="G13" s="18">
        <v>205</v>
      </c>
      <c r="H13" s="18">
        <v>189</v>
      </c>
      <c r="I13" s="18">
        <v>75</v>
      </c>
      <c r="J13" s="18">
        <v>264</v>
      </c>
      <c r="K13" s="18">
        <v>3</v>
      </c>
      <c r="L13" s="18">
        <v>3</v>
      </c>
      <c r="M13" s="18">
        <v>6</v>
      </c>
      <c r="N13" s="18">
        <v>0</v>
      </c>
      <c r="O13" s="18">
        <v>0</v>
      </c>
      <c r="P13" s="18">
        <v>0</v>
      </c>
      <c r="Q13" s="18">
        <v>364</v>
      </c>
      <c r="R13" s="18">
        <v>111</v>
      </c>
      <c r="S13" s="46">
        <v>475</v>
      </c>
      <c r="T13" s="41">
        <v>0</v>
      </c>
      <c r="U13" s="28">
        <v>0</v>
      </c>
      <c r="V13" s="28">
        <v>0</v>
      </c>
      <c r="W13" s="28">
        <v>31</v>
      </c>
      <c r="X13" s="28">
        <v>2</v>
      </c>
      <c r="Y13" s="28">
        <v>33</v>
      </c>
      <c r="Z13" s="28">
        <v>99</v>
      </c>
      <c r="AA13" s="28">
        <v>32</v>
      </c>
      <c r="AB13" s="28">
        <v>131</v>
      </c>
      <c r="AC13" s="28">
        <v>1</v>
      </c>
      <c r="AD13" s="28">
        <v>3</v>
      </c>
      <c r="AE13" s="28">
        <v>4</v>
      </c>
      <c r="AF13" s="28">
        <v>0</v>
      </c>
      <c r="AG13" s="28">
        <v>0</v>
      </c>
      <c r="AH13" s="28">
        <v>0</v>
      </c>
      <c r="AI13" s="28">
        <v>131</v>
      </c>
      <c r="AJ13" s="28">
        <v>37</v>
      </c>
      <c r="AK13" s="52">
        <v>168</v>
      </c>
      <c r="AL13" s="31">
        <v>0</v>
      </c>
      <c r="AM13" s="31">
        <v>0</v>
      </c>
      <c r="AN13" s="31">
        <v>0</v>
      </c>
      <c r="AO13" s="31">
        <v>72</v>
      </c>
      <c r="AP13" s="31">
        <v>20</v>
      </c>
      <c r="AQ13" s="31">
        <v>92</v>
      </c>
      <c r="AR13" s="31">
        <v>51</v>
      </c>
      <c r="AS13" s="31">
        <v>33</v>
      </c>
      <c r="AT13" s="31">
        <v>84</v>
      </c>
      <c r="AU13" s="31">
        <v>2</v>
      </c>
      <c r="AV13" s="31">
        <v>0</v>
      </c>
      <c r="AW13" s="32">
        <v>2</v>
      </c>
      <c r="AX13" s="31">
        <v>0</v>
      </c>
      <c r="AY13" s="31">
        <v>0</v>
      </c>
      <c r="AZ13" s="31">
        <v>0</v>
      </c>
      <c r="BA13" s="31">
        <v>125</v>
      </c>
      <c r="BB13" s="31">
        <v>53</v>
      </c>
      <c r="BC13" s="58">
        <v>178</v>
      </c>
      <c r="BD13" s="31">
        <v>0</v>
      </c>
      <c r="BE13" s="31">
        <v>0</v>
      </c>
      <c r="BF13" s="31">
        <v>0</v>
      </c>
      <c r="BG13" s="31">
        <v>69</v>
      </c>
      <c r="BH13" s="31">
        <v>11</v>
      </c>
      <c r="BI13" s="31">
        <v>80</v>
      </c>
      <c r="BJ13" s="31">
        <v>39</v>
      </c>
      <c r="BK13" s="31">
        <v>10</v>
      </c>
      <c r="BL13" s="31">
        <v>49</v>
      </c>
      <c r="BM13" s="31">
        <v>0</v>
      </c>
      <c r="BN13" s="31">
        <v>0</v>
      </c>
      <c r="BO13" s="32">
        <v>0</v>
      </c>
      <c r="BP13" s="31">
        <v>0</v>
      </c>
      <c r="BQ13" s="31">
        <v>0</v>
      </c>
      <c r="BR13" s="31">
        <v>0</v>
      </c>
      <c r="BS13" s="31">
        <v>108</v>
      </c>
      <c r="BT13" s="31">
        <v>21</v>
      </c>
      <c r="BU13" s="58">
        <v>129</v>
      </c>
      <c r="BW13" s="3"/>
    </row>
    <row r="14" spans="1:75" ht="21.75">
      <c r="A14" s="63" t="s">
        <v>11</v>
      </c>
      <c r="B14" s="18">
        <v>0</v>
      </c>
      <c r="C14" s="18">
        <v>0</v>
      </c>
      <c r="D14" s="18">
        <v>0</v>
      </c>
      <c r="E14" s="18">
        <v>13</v>
      </c>
      <c r="F14" s="18">
        <v>195</v>
      </c>
      <c r="G14" s="18">
        <v>208</v>
      </c>
      <c r="H14" s="18">
        <v>51</v>
      </c>
      <c r="I14" s="18">
        <v>382</v>
      </c>
      <c r="J14" s="18">
        <v>433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64</v>
      </c>
      <c r="R14" s="18">
        <v>577</v>
      </c>
      <c r="S14" s="46">
        <v>641</v>
      </c>
      <c r="T14" s="41">
        <v>0</v>
      </c>
      <c r="U14" s="28">
        <v>0</v>
      </c>
      <c r="V14" s="28">
        <v>0</v>
      </c>
      <c r="W14" s="28">
        <v>1</v>
      </c>
      <c r="X14" s="28">
        <v>7</v>
      </c>
      <c r="Y14" s="28">
        <v>8</v>
      </c>
      <c r="Z14" s="28">
        <v>7</v>
      </c>
      <c r="AA14" s="28">
        <v>52</v>
      </c>
      <c r="AB14" s="28">
        <v>59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8</v>
      </c>
      <c r="AJ14" s="28">
        <v>59</v>
      </c>
      <c r="AK14" s="52">
        <v>67</v>
      </c>
      <c r="AL14" s="31">
        <v>0</v>
      </c>
      <c r="AM14" s="31">
        <v>0</v>
      </c>
      <c r="AN14" s="31">
        <v>0</v>
      </c>
      <c r="AO14" s="31">
        <v>8</v>
      </c>
      <c r="AP14" s="31">
        <v>53</v>
      </c>
      <c r="AQ14" s="31">
        <v>61</v>
      </c>
      <c r="AR14" s="31">
        <v>20</v>
      </c>
      <c r="AS14" s="31">
        <v>246</v>
      </c>
      <c r="AT14" s="31">
        <v>266</v>
      </c>
      <c r="AU14" s="31">
        <v>0</v>
      </c>
      <c r="AV14" s="31">
        <v>0</v>
      </c>
      <c r="AW14" s="32">
        <v>0</v>
      </c>
      <c r="AX14" s="31">
        <v>0</v>
      </c>
      <c r="AY14" s="31">
        <v>0</v>
      </c>
      <c r="AZ14" s="31">
        <v>0</v>
      </c>
      <c r="BA14" s="31">
        <v>28</v>
      </c>
      <c r="BB14" s="31">
        <v>299</v>
      </c>
      <c r="BC14" s="58">
        <v>327</v>
      </c>
      <c r="BD14" s="31">
        <v>0</v>
      </c>
      <c r="BE14" s="31">
        <v>0</v>
      </c>
      <c r="BF14" s="31">
        <v>0</v>
      </c>
      <c r="BG14" s="31">
        <v>4</v>
      </c>
      <c r="BH14" s="31">
        <v>135</v>
      </c>
      <c r="BI14" s="31">
        <v>139</v>
      </c>
      <c r="BJ14" s="31">
        <v>24</v>
      </c>
      <c r="BK14" s="31">
        <v>84</v>
      </c>
      <c r="BL14" s="31">
        <v>108</v>
      </c>
      <c r="BM14" s="31">
        <v>0</v>
      </c>
      <c r="BN14" s="31">
        <v>0</v>
      </c>
      <c r="BO14" s="32">
        <v>0</v>
      </c>
      <c r="BP14" s="31">
        <v>0</v>
      </c>
      <c r="BQ14" s="31">
        <v>0</v>
      </c>
      <c r="BR14" s="31">
        <v>0</v>
      </c>
      <c r="BS14" s="31">
        <v>28</v>
      </c>
      <c r="BT14" s="31">
        <v>219</v>
      </c>
      <c r="BU14" s="58">
        <v>247</v>
      </c>
      <c r="BW14" s="3"/>
    </row>
    <row r="15" spans="1:73" s="16" customFormat="1" ht="21.75">
      <c r="A15" s="65" t="s">
        <v>30</v>
      </c>
      <c r="B15" s="24">
        <v>0</v>
      </c>
      <c r="C15" s="24">
        <v>0</v>
      </c>
      <c r="D15" s="24">
        <v>0</v>
      </c>
      <c r="E15" s="24">
        <v>298</v>
      </c>
      <c r="F15" s="24">
        <v>28</v>
      </c>
      <c r="G15" s="24">
        <v>326</v>
      </c>
      <c r="H15" s="24">
        <v>706</v>
      </c>
      <c r="I15" s="24">
        <v>494</v>
      </c>
      <c r="J15" s="24">
        <v>1200</v>
      </c>
      <c r="K15" s="24">
        <v>4</v>
      </c>
      <c r="L15" s="24">
        <v>0</v>
      </c>
      <c r="M15" s="24">
        <v>4</v>
      </c>
      <c r="N15" s="24">
        <v>0</v>
      </c>
      <c r="O15" s="24">
        <v>0</v>
      </c>
      <c r="P15" s="24">
        <v>0</v>
      </c>
      <c r="Q15" s="24">
        <v>1008</v>
      </c>
      <c r="R15" s="24">
        <v>522</v>
      </c>
      <c r="S15" s="47">
        <v>1530</v>
      </c>
      <c r="T15" s="42">
        <v>0</v>
      </c>
      <c r="U15" s="33">
        <v>0</v>
      </c>
      <c r="V15" s="37">
        <v>0</v>
      </c>
      <c r="W15" s="33">
        <v>27</v>
      </c>
      <c r="X15" s="33">
        <v>6</v>
      </c>
      <c r="Y15" s="33">
        <v>33</v>
      </c>
      <c r="Z15" s="33">
        <v>194</v>
      </c>
      <c r="AA15" s="33">
        <v>70</v>
      </c>
      <c r="AB15" s="33">
        <v>264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7">
        <v>0</v>
      </c>
      <c r="AI15" s="34">
        <v>221</v>
      </c>
      <c r="AJ15" s="34">
        <v>76</v>
      </c>
      <c r="AK15" s="54">
        <v>297</v>
      </c>
      <c r="AL15" s="35">
        <v>0</v>
      </c>
      <c r="AM15" s="35">
        <v>0</v>
      </c>
      <c r="AN15" s="35">
        <v>0</v>
      </c>
      <c r="AO15" s="35">
        <v>146</v>
      </c>
      <c r="AP15" s="35">
        <v>10</v>
      </c>
      <c r="AQ15" s="35">
        <v>156</v>
      </c>
      <c r="AR15" s="35">
        <v>329</v>
      </c>
      <c r="AS15" s="35">
        <v>287</v>
      </c>
      <c r="AT15" s="35">
        <v>616</v>
      </c>
      <c r="AU15" s="35">
        <v>4</v>
      </c>
      <c r="AV15" s="35">
        <v>0</v>
      </c>
      <c r="AW15" s="36">
        <v>4</v>
      </c>
      <c r="AX15" s="35">
        <v>0</v>
      </c>
      <c r="AY15" s="35">
        <v>0</v>
      </c>
      <c r="AZ15" s="35">
        <v>0</v>
      </c>
      <c r="BA15" s="35">
        <v>479</v>
      </c>
      <c r="BB15" s="35">
        <v>297</v>
      </c>
      <c r="BC15" s="59">
        <v>776</v>
      </c>
      <c r="BD15" s="35">
        <v>0</v>
      </c>
      <c r="BE15" s="35">
        <v>0</v>
      </c>
      <c r="BF15" s="35">
        <v>0</v>
      </c>
      <c r="BG15" s="35">
        <v>125</v>
      </c>
      <c r="BH15" s="35">
        <v>12</v>
      </c>
      <c r="BI15" s="35">
        <v>137</v>
      </c>
      <c r="BJ15" s="35">
        <v>183</v>
      </c>
      <c r="BK15" s="35">
        <v>137</v>
      </c>
      <c r="BL15" s="35">
        <v>320</v>
      </c>
      <c r="BM15" s="35">
        <v>0</v>
      </c>
      <c r="BN15" s="35">
        <v>0</v>
      </c>
      <c r="BO15" s="36">
        <v>0</v>
      </c>
      <c r="BP15" s="35">
        <v>0</v>
      </c>
      <c r="BQ15" s="35">
        <v>0</v>
      </c>
      <c r="BR15" s="35">
        <v>0</v>
      </c>
      <c r="BS15" s="35">
        <v>308</v>
      </c>
      <c r="BT15" s="35">
        <v>149</v>
      </c>
      <c r="BU15" s="59">
        <v>457</v>
      </c>
    </row>
    <row r="16" spans="1:75" ht="21.75">
      <c r="A16" s="63" t="s">
        <v>12</v>
      </c>
      <c r="B16" s="18">
        <v>0</v>
      </c>
      <c r="C16" s="18">
        <v>0</v>
      </c>
      <c r="D16" s="18">
        <v>0</v>
      </c>
      <c r="E16" s="18">
        <v>298</v>
      </c>
      <c r="F16" s="18">
        <v>28</v>
      </c>
      <c r="G16" s="18">
        <v>326</v>
      </c>
      <c r="H16" s="18">
        <v>229</v>
      </c>
      <c r="I16" s="18">
        <v>89</v>
      </c>
      <c r="J16" s="18">
        <v>318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527</v>
      </c>
      <c r="R16" s="18">
        <v>117</v>
      </c>
      <c r="S16" s="46">
        <v>644</v>
      </c>
      <c r="T16" s="41">
        <v>0</v>
      </c>
      <c r="U16" s="28">
        <v>0</v>
      </c>
      <c r="V16" s="29">
        <v>0</v>
      </c>
      <c r="W16" s="28">
        <v>27</v>
      </c>
      <c r="X16" s="28">
        <v>6</v>
      </c>
      <c r="Y16" s="28">
        <v>33</v>
      </c>
      <c r="Z16" s="28">
        <v>67</v>
      </c>
      <c r="AA16" s="28">
        <v>14</v>
      </c>
      <c r="AB16" s="28">
        <v>81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9">
        <v>0</v>
      </c>
      <c r="AI16" s="30">
        <v>94</v>
      </c>
      <c r="AJ16" s="30">
        <v>20</v>
      </c>
      <c r="AK16" s="55">
        <v>114</v>
      </c>
      <c r="AL16" s="31">
        <v>0</v>
      </c>
      <c r="AM16" s="31">
        <v>0</v>
      </c>
      <c r="AN16" s="31">
        <v>0</v>
      </c>
      <c r="AO16" s="31">
        <v>146</v>
      </c>
      <c r="AP16" s="31">
        <v>10</v>
      </c>
      <c r="AQ16" s="31">
        <v>156</v>
      </c>
      <c r="AR16" s="31">
        <v>139</v>
      </c>
      <c r="AS16" s="31">
        <v>70</v>
      </c>
      <c r="AT16" s="31">
        <v>209</v>
      </c>
      <c r="AU16" s="31">
        <v>0</v>
      </c>
      <c r="AV16" s="31">
        <v>0</v>
      </c>
      <c r="AW16" s="32">
        <v>0</v>
      </c>
      <c r="AX16" s="31">
        <v>0</v>
      </c>
      <c r="AY16" s="31">
        <v>0</v>
      </c>
      <c r="AZ16" s="31">
        <v>0</v>
      </c>
      <c r="BA16" s="31">
        <v>285</v>
      </c>
      <c r="BB16" s="31">
        <v>80</v>
      </c>
      <c r="BC16" s="58">
        <v>365</v>
      </c>
      <c r="BD16" s="31">
        <v>0</v>
      </c>
      <c r="BE16" s="31">
        <v>0</v>
      </c>
      <c r="BF16" s="31">
        <v>0</v>
      </c>
      <c r="BG16" s="31">
        <v>125</v>
      </c>
      <c r="BH16" s="31">
        <v>12</v>
      </c>
      <c r="BI16" s="31">
        <v>137</v>
      </c>
      <c r="BJ16" s="31">
        <v>23</v>
      </c>
      <c r="BK16" s="31">
        <v>5</v>
      </c>
      <c r="BL16" s="31">
        <v>28</v>
      </c>
      <c r="BM16" s="31">
        <v>0</v>
      </c>
      <c r="BN16" s="31">
        <v>0</v>
      </c>
      <c r="BO16" s="32">
        <v>0</v>
      </c>
      <c r="BP16" s="31">
        <v>0</v>
      </c>
      <c r="BQ16" s="31">
        <v>0</v>
      </c>
      <c r="BR16" s="31">
        <v>0</v>
      </c>
      <c r="BS16" s="31">
        <v>148</v>
      </c>
      <c r="BT16" s="31">
        <v>17</v>
      </c>
      <c r="BU16" s="58">
        <v>165</v>
      </c>
      <c r="BW16" s="3"/>
    </row>
    <row r="17" spans="1:75" ht="21.75">
      <c r="A17" s="63" t="s">
        <v>13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413</v>
      </c>
      <c r="I17" s="18">
        <v>70</v>
      </c>
      <c r="J17" s="18">
        <v>483</v>
      </c>
      <c r="K17" s="18">
        <v>4</v>
      </c>
      <c r="L17" s="18">
        <v>0</v>
      </c>
      <c r="M17" s="18">
        <v>4</v>
      </c>
      <c r="N17" s="18">
        <v>0</v>
      </c>
      <c r="O17" s="18">
        <v>0</v>
      </c>
      <c r="P17" s="18">
        <v>0</v>
      </c>
      <c r="Q17" s="18">
        <v>417</v>
      </c>
      <c r="R17" s="18">
        <v>70</v>
      </c>
      <c r="S17" s="46">
        <v>487</v>
      </c>
      <c r="T17" s="41">
        <v>0</v>
      </c>
      <c r="U17" s="28">
        <v>0</v>
      </c>
      <c r="V17" s="29">
        <v>0</v>
      </c>
      <c r="W17" s="28">
        <v>0</v>
      </c>
      <c r="X17" s="28">
        <v>0</v>
      </c>
      <c r="Y17" s="28">
        <v>0</v>
      </c>
      <c r="Z17" s="28">
        <v>122</v>
      </c>
      <c r="AA17" s="28">
        <v>15</v>
      </c>
      <c r="AB17" s="28">
        <v>137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9">
        <v>0</v>
      </c>
      <c r="AI17" s="30">
        <v>122</v>
      </c>
      <c r="AJ17" s="30">
        <v>15</v>
      </c>
      <c r="AK17" s="55">
        <v>137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143</v>
      </c>
      <c r="AS17" s="31">
        <v>31</v>
      </c>
      <c r="AT17" s="31">
        <v>174</v>
      </c>
      <c r="AU17" s="31">
        <v>4</v>
      </c>
      <c r="AV17" s="31">
        <v>0</v>
      </c>
      <c r="AW17" s="32">
        <v>4</v>
      </c>
      <c r="AX17" s="31">
        <v>0</v>
      </c>
      <c r="AY17" s="31">
        <v>0</v>
      </c>
      <c r="AZ17" s="31">
        <v>0</v>
      </c>
      <c r="BA17" s="31">
        <v>147</v>
      </c>
      <c r="BB17" s="31">
        <v>31</v>
      </c>
      <c r="BC17" s="58">
        <v>178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148</v>
      </c>
      <c r="BK17" s="31">
        <v>24</v>
      </c>
      <c r="BL17" s="31">
        <v>172</v>
      </c>
      <c r="BM17" s="31">
        <v>0</v>
      </c>
      <c r="BN17" s="31">
        <v>0</v>
      </c>
      <c r="BO17" s="32">
        <v>0</v>
      </c>
      <c r="BP17" s="31">
        <v>0</v>
      </c>
      <c r="BQ17" s="31">
        <v>0</v>
      </c>
      <c r="BR17" s="31">
        <v>0</v>
      </c>
      <c r="BS17" s="31">
        <v>148</v>
      </c>
      <c r="BT17" s="31">
        <v>24</v>
      </c>
      <c r="BU17" s="58">
        <v>172</v>
      </c>
      <c r="BW17"/>
    </row>
    <row r="18" spans="1:75" ht="21.75">
      <c r="A18" s="63" t="s">
        <v>14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64</v>
      </c>
      <c r="I18" s="18">
        <v>335</v>
      </c>
      <c r="J18" s="18">
        <v>399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64</v>
      </c>
      <c r="R18" s="18">
        <v>335</v>
      </c>
      <c r="S18" s="46">
        <v>399</v>
      </c>
      <c r="T18" s="41">
        <v>0</v>
      </c>
      <c r="U18" s="28">
        <v>0</v>
      </c>
      <c r="V18" s="29">
        <v>0</v>
      </c>
      <c r="W18" s="28">
        <v>0</v>
      </c>
      <c r="X18" s="28">
        <v>0</v>
      </c>
      <c r="Y18" s="28">
        <v>0</v>
      </c>
      <c r="Z18" s="28">
        <v>5</v>
      </c>
      <c r="AA18" s="28">
        <v>41</v>
      </c>
      <c r="AB18" s="28">
        <v>46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9">
        <v>0</v>
      </c>
      <c r="AI18" s="30">
        <v>5</v>
      </c>
      <c r="AJ18" s="30">
        <v>41</v>
      </c>
      <c r="AK18" s="55">
        <v>46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47</v>
      </c>
      <c r="AS18" s="31">
        <v>186</v>
      </c>
      <c r="AT18" s="31">
        <v>233</v>
      </c>
      <c r="AU18" s="31">
        <v>0</v>
      </c>
      <c r="AV18" s="31">
        <v>0</v>
      </c>
      <c r="AW18" s="32">
        <v>0</v>
      </c>
      <c r="AX18" s="31">
        <v>0</v>
      </c>
      <c r="AY18" s="31">
        <v>0</v>
      </c>
      <c r="AZ18" s="31">
        <v>0</v>
      </c>
      <c r="BA18" s="31">
        <v>47</v>
      </c>
      <c r="BB18" s="31">
        <v>186</v>
      </c>
      <c r="BC18" s="58">
        <v>233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12</v>
      </c>
      <c r="BK18" s="31">
        <v>108</v>
      </c>
      <c r="BL18" s="31">
        <v>120</v>
      </c>
      <c r="BM18" s="31">
        <v>0</v>
      </c>
      <c r="BN18" s="31">
        <v>0</v>
      </c>
      <c r="BO18" s="32">
        <v>0</v>
      </c>
      <c r="BP18" s="31">
        <v>0</v>
      </c>
      <c r="BQ18" s="31">
        <v>0</v>
      </c>
      <c r="BR18" s="31">
        <v>0</v>
      </c>
      <c r="BS18" s="31">
        <v>12</v>
      </c>
      <c r="BT18" s="31">
        <v>108</v>
      </c>
      <c r="BU18" s="58">
        <v>120</v>
      </c>
      <c r="BW18"/>
    </row>
    <row r="19" spans="1:75" s="16" customFormat="1" ht="21.75">
      <c r="A19" s="64" t="s">
        <v>31</v>
      </c>
      <c r="B19" s="24">
        <v>0</v>
      </c>
      <c r="C19" s="24">
        <v>0</v>
      </c>
      <c r="D19" s="24">
        <v>0</v>
      </c>
      <c r="E19" s="24">
        <v>113</v>
      </c>
      <c r="F19" s="24">
        <v>119</v>
      </c>
      <c r="G19" s="24">
        <v>232</v>
      </c>
      <c r="H19" s="24">
        <v>305</v>
      </c>
      <c r="I19" s="24">
        <v>405</v>
      </c>
      <c r="J19" s="24">
        <v>710</v>
      </c>
      <c r="K19" s="24">
        <v>3</v>
      </c>
      <c r="L19" s="24">
        <v>1</v>
      </c>
      <c r="M19" s="24">
        <v>4</v>
      </c>
      <c r="N19" s="24">
        <v>0</v>
      </c>
      <c r="O19" s="24">
        <v>0</v>
      </c>
      <c r="P19" s="24">
        <v>0</v>
      </c>
      <c r="Q19" s="24">
        <v>421</v>
      </c>
      <c r="R19" s="24">
        <v>525</v>
      </c>
      <c r="S19" s="47">
        <v>946</v>
      </c>
      <c r="T19" s="42">
        <v>0</v>
      </c>
      <c r="U19" s="33">
        <v>0</v>
      </c>
      <c r="V19" s="33">
        <v>0</v>
      </c>
      <c r="W19" s="33">
        <v>7</v>
      </c>
      <c r="X19" s="33">
        <v>3</v>
      </c>
      <c r="Y19" s="33">
        <v>10</v>
      </c>
      <c r="Z19" s="33">
        <v>119</v>
      </c>
      <c r="AA19" s="33">
        <v>52</v>
      </c>
      <c r="AB19" s="33">
        <v>171</v>
      </c>
      <c r="AC19" s="33">
        <v>1</v>
      </c>
      <c r="AD19" s="33">
        <v>1</v>
      </c>
      <c r="AE19" s="33">
        <v>2</v>
      </c>
      <c r="AF19" s="33">
        <v>0</v>
      </c>
      <c r="AG19" s="33">
        <v>0</v>
      </c>
      <c r="AH19" s="33">
        <v>0</v>
      </c>
      <c r="AI19" s="33">
        <v>127</v>
      </c>
      <c r="AJ19" s="33">
        <v>56</v>
      </c>
      <c r="AK19" s="54">
        <v>183</v>
      </c>
      <c r="AL19" s="35">
        <v>0</v>
      </c>
      <c r="AM19" s="35">
        <v>0</v>
      </c>
      <c r="AN19" s="35">
        <v>0</v>
      </c>
      <c r="AO19" s="35">
        <v>11</v>
      </c>
      <c r="AP19" s="35">
        <v>20</v>
      </c>
      <c r="AQ19" s="35">
        <v>31</v>
      </c>
      <c r="AR19" s="35">
        <v>156</v>
      </c>
      <c r="AS19" s="35">
        <v>337</v>
      </c>
      <c r="AT19" s="35">
        <v>493</v>
      </c>
      <c r="AU19" s="35">
        <v>2</v>
      </c>
      <c r="AV19" s="35">
        <v>0</v>
      </c>
      <c r="AW19" s="36">
        <v>2</v>
      </c>
      <c r="AX19" s="35">
        <v>0</v>
      </c>
      <c r="AY19" s="35">
        <v>0</v>
      </c>
      <c r="AZ19" s="35">
        <v>0</v>
      </c>
      <c r="BA19" s="35">
        <v>169</v>
      </c>
      <c r="BB19" s="35">
        <v>357</v>
      </c>
      <c r="BC19" s="59">
        <v>526</v>
      </c>
      <c r="BD19" s="35">
        <v>0</v>
      </c>
      <c r="BE19" s="35">
        <v>0</v>
      </c>
      <c r="BF19" s="35">
        <v>0</v>
      </c>
      <c r="BG19" s="35">
        <v>95</v>
      </c>
      <c r="BH19" s="35">
        <v>96</v>
      </c>
      <c r="BI19" s="35">
        <v>191</v>
      </c>
      <c r="BJ19" s="35">
        <v>30</v>
      </c>
      <c r="BK19" s="35">
        <v>16</v>
      </c>
      <c r="BL19" s="35">
        <v>46</v>
      </c>
      <c r="BM19" s="35">
        <v>0</v>
      </c>
      <c r="BN19" s="35">
        <v>0</v>
      </c>
      <c r="BO19" s="36">
        <v>0</v>
      </c>
      <c r="BP19" s="35">
        <v>0</v>
      </c>
      <c r="BQ19" s="35">
        <v>0</v>
      </c>
      <c r="BR19" s="35">
        <v>0</v>
      </c>
      <c r="BS19" s="35">
        <v>125</v>
      </c>
      <c r="BT19" s="35">
        <v>112</v>
      </c>
      <c r="BU19" s="59">
        <v>237</v>
      </c>
      <c r="BW19" s="17"/>
    </row>
    <row r="20" spans="1:75" ht="21.75">
      <c r="A20" s="63" t="s">
        <v>15</v>
      </c>
      <c r="B20" s="18">
        <v>0</v>
      </c>
      <c r="C20" s="18">
        <v>0</v>
      </c>
      <c r="D20" s="18">
        <v>0</v>
      </c>
      <c r="E20" s="18">
        <v>113</v>
      </c>
      <c r="F20" s="18">
        <v>119</v>
      </c>
      <c r="G20" s="18">
        <v>232</v>
      </c>
      <c r="H20" s="18">
        <v>239</v>
      </c>
      <c r="I20" s="18">
        <v>187</v>
      </c>
      <c r="J20" s="18">
        <v>426</v>
      </c>
      <c r="K20" s="18">
        <v>3</v>
      </c>
      <c r="L20" s="18">
        <v>1</v>
      </c>
      <c r="M20" s="18">
        <v>4</v>
      </c>
      <c r="N20" s="18">
        <v>0</v>
      </c>
      <c r="O20" s="18">
        <v>0</v>
      </c>
      <c r="P20" s="18">
        <v>0</v>
      </c>
      <c r="Q20" s="18">
        <v>355</v>
      </c>
      <c r="R20" s="18">
        <v>307</v>
      </c>
      <c r="S20" s="46">
        <v>662</v>
      </c>
      <c r="T20" s="41">
        <v>0</v>
      </c>
      <c r="U20" s="28">
        <v>0</v>
      </c>
      <c r="V20" s="28">
        <v>0</v>
      </c>
      <c r="W20" s="28">
        <v>7</v>
      </c>
      <c r="X20" s="28">
        <v>3</v>
      </c>
      <c r="Y20" s="28">
        <v>10</v>
      </c>
      <c r="Z20" s="28">
        <v>106</v>
      </c>
      <c r="AA20" s="28">
        <v>14</v>
      </c>
      <c r="AB20" s="28">
        <v>120</v>
      </c>
      <c r="AC20" s="28">
        <v>1</v>
      </c>
      <c r="AD20" s="28">
        <v>1</v>
      </c>
      <c r="AE20" s="28">
        <v>2</v>
      </c>
      <c r="AF20" s="28">
        <v>0</v>
      </c>
      <c r="AG20" s="28">
        <v>0</v>
      </c>
      <c r="AH20" s="28">
        <v>0</v>
      </c>
      <c r="AI20" s="29">
        <v>114</v>
      </c>
      <c r="AJ20" s="30">
        <v>18</v>
      </c>
      <c r="AK20" s="55">
        <v>132</v>
      </c>
      <c r="AL20" s="31">
        <v>0</v>
      </c>
      <c r="AM20" s="31">
        <v>0</v>
      </c>
      <c r="AN20" s="31">
        <v>0</v>
      </c>
      <c r="AO20" s="31">
        <v>11</v>
      </c>
      <c r="AP20" s="31">
        <v>20</v>
      </c>
      <c r="AQ20" s="31">
        <v>31</v>
      </c>
      <c r="AR20" s="31">
        <v>107</v>
      </c>
      <c r="AS20" s="31">
        <v>167</v>
      </c>
      <c r="AT20" s="31">
        <v>274</v>
      </c>
      <c r="AU20" s="31">
        <v>2</v>
      </c>
      <c r="AV20" s="31">
        <v>0</v>
      </c>
      <c r="AW20" s="32">
        <v>2</v>
      </c>
      <c r="AX20" s="31">
        <v>0</v>
      </c>
      <c r="AY20" s="31">
        <v>0</v>
      </c>
      <c r="AZ20" s="31">
        <v>0</v>
      </c>
      <c r="BA20" s="31">
        <v>120</v>
      </c>
      <c r="BB20" s="31">
        <v>187</v>
      </c>
      <c r="BC20" s="58">
        <v>307</v>
      </c>
      <c r="BD20" s="31">
        <v>0</v>
      </c>
      <c r="BE20" s="31">
        <v>0</v>
      </c>
      <c r="BF20" s="31">
        <v>0</v>
      </c>
      <c r="BG20" s="31">
        <v>95</v>
      </c>
      <c r="BH20" s="31">
        <v>96</v>
      </c>
      <c r="BI20" s="31">
        <v>191</v>
      </c>
      <c r="BJ20" s="31">
        <v>26</v>
      </c>
      <c r="BK20" s="31">
        <v>6</v>
      </c>
      <c r="BL20" s="31">
        <v>32</v>
      </c>
      <c r="BM20" s="31">
        <v>0</v>
      </c>
      <c r="BN20" s="31">
        <v>0</v>
      </c>
      <c r="BO20" s="32">
        <v>0</v>
      </c>
      <c r="BP20" s="31">
        <v>0</v>
      </c>
      <c r="BQ20" s="31">
        <v>0</v>
      </c>
      <c r="BR20" s="31">
        <v>0</v>
      </c>
      <c r="BS20" s="31">
        <v>121</v>
      </c>
      <c r="BT20" s="31">
        <v>102</v>
      </c>
      <c r="BU20" s="58">
        <v>223</v>
      </c>
      <c r="BW20" s="3"/>
    </row>
    <row r="21" spans="1:75" ht="21.75">
      <c r="A21" s="66" t="s">
        <v>16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66</v>
      </c>
      <c r="I21" s="21">
        <v>218</v>
      </c>
      <c r="J21" s="21">
        <v>284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66</v>
      </c>
      <c r="R21" s="21">
        <v>218</v>
      </c>
      <c r="S21" s="48">
        <v>284</v>
      </c>
      <c r="T21" s="41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13</v>
      </c>
      <c r="AA21" s="28">
        <v>38</v>
      </c>
      <c r="AB21" s="28">
        <v>51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9">
        <v>13</v>
      </c>
      <c r="AJ21" s="30">
        <v>38</v>
      </c>
      <c r="AK21" s="55">
        <v>51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49</v>
      </c>
      <c r="AS21" s="31">
        <v>170</v>
      </c>
      <c r="AT21" s="31">
        <v>219</v>
      </c>
      <c r="AU21" s="31">
        <v>0</v>
      </c>
      <c r="AV21" s="31">
        <v>0</v>
      </c>
      <c r="AW21" s="32">
        <v>0</v>
      </c>
      <c r="AX21" s="31">
        <v>0</v>
      </c>
      <c r="AY21" s="31">
        <v>0</v>
      </c>
      <c r="AZ21" s="31">
        <v>0</v>
      </c>
      <c r="BA21" s="31">
        <v>49</v>
      </c>
      <c r="BB21" s="31">
        <v>170</v>
      </c>
      <c r="BC21" s="58">
        <v>219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4</v>
      </c>
      <c r="BK21" s="31">
        <v>10</v>
      </c>
      <c r="BL21" s="31">
        <v>14</v>
      </c>
      <c r="BM21" s="31">
        <v>0</v>
      </c>
      <c r="BN21" s="31">
        <v>0</v>
      </c>
      <c r="BO21" s="32">
        <v>0</v>
      </c>
      <c r="BP21" s="31">
        <v>0</v>
      </c>
      <c r="BQ21" s="31">
        <v>0</v>
      </c>
      <c r="BR21" s="31">
        <v>0</v>
      </c>
      <c r="BS21" s="31">
        <v>4</v>
      </c>
      <c r="BT21" s="31">
        <v>10</v>
      </c>
      <c r="BU21" s="58">
        <v>14</v>
      </c>
      <c r="BW21" s="3"/>
    </row>
    <row r="22" spans="1:73" s="16" customFormat="1" ht="21.75">
      <c r="A22" s="67" t="s">
        <v>21</v>
      </c>
      <c r="B22" s="22">
        <v>0</v>
      </c>
      <c r="C22" s="22">
        <v>0</v>
      </c>
      <c r="D22" s="22">
        <v>0</v>
      </c>
      <c r="E22" s="22">
        <v>774</v>
      </c>
      <c r="F22" s="22">
        <v>432</v>
      </c>
      <c r="G22" s="22">
        <v>1206</v>
      </c>
      <c r="H22" s="22">
        <v>2112</v>
      </c>
      <c r="I22" s="22">
        <v>2333</v>
      </c>
      <c r="J22" s="22">
        <v>4445</v>
      </c>
      <c r="K22" s="22">
        <v>37</v>
      </c>
      <c r="L22" s="22">
        <v>35</v>
      </c>
      <c r="M22" s="22">
        <v>72</v>
      </c>
      <c r="N22" s="22">
        <v>0</v>
      </c>
      <c r="O22" s="22">
        <v>0</v>
      </c>
      <c r="P22" s="22">
        <v>0</v>
      </c>
      <c r="Q22" s="22">
        <v>2923</v>
      </c>
      <c r="R22" s="22">
        <v>2800</v>
      </c>
      <c r="S22" s="49">
        <v>5723</v>
      </c>
      <c r="T22" s="43">
        <v>0</v>
      </c>
      <c r="U22" s="38">
        <v>0</v>
      </c>
      <c r="V22" s="38">
        <v>0</v>
      </c>
      <c r="W22" s="38">
        <v>80</v>
      </c>
      <c r="X22" s="38">
        <v>28</v>
      </c>
      <c r="Y22" s="38">
        <v>108</v>
      </c>
      <c r="Z22" s="38">
        <v>607</v>
      </c>
      <c r="AA22" s="38">
        <v>283</v>
      </c>
      <c r="AB22" s="38">
        <v>890</v>
      </c>
      <c r="AC22" s="38">
        <v>12</v>
      </c>
      <c r="AD22" s="38">
        <v>14</v>
      </c>
      <c r="AE22" s="38">
        <v>26</v>
      </c>
      <c r="AF22" s="38">
        <v>0</v>
      </c>
      <c r="AG22" s="38">
        <v>0</v>
      </c>
      <c r="AH22" s="38">
        <v>0</v>
      </c>
      <c r="AI22" s="38">
        <v>699</v>
      </c>
      <c r="AJ22" s="38">
        <v>325</v>
      </c>
      <c r="AK22" s="56">
        <v>1024</v>
      </c>
      <c r="AL22" s="38">
        <v>0</v>
      </c>
      <c r="AM22" s="38">
        <v>0</v>
      </c>
      <c r="AN22" s="38">
        <v>0</v>
      </c>
      <c r="AO22" s="38">
        <v>354</v>
      </c>
      <c r="AP22" s="38">
        <v>137</v>
      </c>
      <c r="AQ22" s="38">
        <v>491</v>
      </c>
      <c r="AR22" s="38">
        <v>1050</v>
      </c>
      <c r="AS22" s="38">
        <v>1681</v>
      </c>
      <c r="AT22" s="38">
        <v>2731</v>
      </c>
      <c r="AU22" s="38">
        <v>20</v>
      </c>
      <c r="AV22" s="38">
        <v>7</v>
      </c>
      <c r="AW22" s="38">
        <v>27</v>
      </c>
      <c r="AX22" s="38">
        <v>0</v>
      </c>
      <c r="AY22" s="38">
        <v>0</v>
      </c>
      <c r="AZ22" s="38">
        <v>0</v>
      </c>
      <c r="BA22" s="38">
        <v>1424</v>
      </c>
      <c r="BB22" s="38">
        <v>1825</v>
      </c>
      <c r="BC22" s="56">
        <v>3249</v>
      </c>
      <c r="BD22" s="38">
        <v>0</v>
      </c>
      <c r="BE22" s="38">
        <v>0</v>
      </c>
      <c r="BF22" s="38">
        <v>0</v>
      </c>
      <c r="BG22" s="38">
        <v>340</v>
      </c>
      <c r="BH22" s="38">
        <v>267</v>
      </c>
      <c r="BI22" s="38">
        <v>607</v>
      </c>
      <c r="BJ22" s="38">
        <v>455</v>
      </c>
      <c r="BK22" s="38">
        <v>369</v>
      </c>
      <c r="BL22" s="38">
        <v>824</v>
      </c>
      <c r="BM22" s="38">
        <v>5</v>
      </c>
      <c r="BN22" s="38">
        <v>14</v>
      </c>
      <c r="BO22" s="38">
        <v>19</v>
      </c>
      <c r="BP22" s="38">
        <v>0</v>
      </c>
      <c r="BQ22" s="38">
        <v>0</v>
      </c>
      <c r="BR22" s="38">
        <v>0</v>
      </c>
      <c r="BS22" s="38">
        <v>800</v>
      </c>
      <c r="BT22" s="38">
        <v>650</v>
      </c>
      <c r="BU22" s="56">
        <v>1450</v>
      </c>
    </row>
    <row r="23" spans="2:75" ht="21.75">
      <c r="B23" s="2"/>
      <c r="C23" s="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/>
      <c r="BW23"/>
    </row>
    <row r="24" spans="1:75" ht="21.75">
      <c r="A24" s="2" t="s">
        <v>32</v>
      </c>
      <c r="K24" s="2" t="s">
        <v>33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/>
      <c r="BW24"/>
    </row>
    <row r="25" spans="11:57" ht="21.75">
      <c r="K25" s="2" t="s">
        <v>34</v>
      </c>
      <c r="BE25" s="11"/>
    </row>
    <row r="26" ht="21.75">
      <c r="K26" s="2" t="s">
        <v>35</v>
      </c>
    </row>
    <row r="27" ht="21.75">
      <c r="K27" s="2" t="s">
        <v>36</v>
      </c>
    </row>
  </sheetData>
  <sheetProtection/>
  <mergeCells count="30">
    <mergeCell ref="AX5:AZ5"/>
    <mergeCell ref="AC5:AE5"/>
    <mergeCell ref="Z5:AB5"/>
    <mergeCell ref="W5:Y5"/>
    <mergeCell ref="AU5:AW5"/>
    <mergeCell ref="AR5:AT5"/>
    <mergeCell ref="AO5:AQ5"/>
    <mergeCell ref="AL5:AN5"/>
    <mergeCell ref="AI5:AK5"/>
    <mergeCell ref="AF5:AH5"/>
    <mergeCell ref="E4:S4"/>
    <mergeCell ref="Q5:S5"/>
    <mergeCell ref="T5:V5"/>
    <mergeCell ref="BS5:BU5"/>
    <mergeCell ref="BP5:BR5"/>
    <mergeCell ref="BM5:BO5"/>
    <mergeCell ref="BJ5:BL5"/>
    <mergeCell ref="BG5:BI5"/>
    <mergeCell ref="BD5:BF5"/>
    <mergeCell ref="BA5:BC5"/>
    <mergeCell ref="BG4:BU4"/>
    <mergeCell ref="W4:AK4"/>
    <mergeCell ref="AO4:BC4"/>
    <mergeCell ref="A1:S1"/>
    <mergeCell ref="A2:S2"/>
    <mergeCell ref="B5:D5"/>
    <mergeCell ref="E5:G5"/>
    <mergeCell ref="H5:J5"/>
    <mergeCell ref="K5:M5"/>
    <mergeCell ref="N5:P5"/>
  </mergeCells>
  <printOptions/>
  <pageMargins left="0.25" right="0.25" top="0.25" bottom="0.25" header="0.25" footer="0.25"/>
  <pageSetup fitToHeight="0" fitToWidth="0" horizontalDpi="600" verticalDpi="600" orientation="landscape" paperSize="9" scale="94" r:id="rId1"/>
  <colBreaks count="3" manualBreakCount="3">
    <brk id="19" max="65535" man="1"/>
    <brk id="37" max="26" man="1"/>
    <brk id="5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421875" style="118" customWidth="1"/>
    <col min="2" max="2" width="36.28125" style="118" bestFit="1" customWidth="1"/>
    <col min="3" max="11" width="6.7109375" style="118" customWidth="1"/>
    <col min="12" max="12" width="9.421875" style="118" bestFit="1" customWidth="1"/>
    <col min="13" max="16384" width="9.140625" style="118" customWidth="1"/>
  </cols>
  <sheetData>
    <row r="1" spans="1:12" ht="21.75">
      <c r="A1" s="158" t="s">
        <v>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1.75">
      <c r="A2" s="131" t="s">
        <v>39</v>
      </c>
      <c r="B2" s="131" t="s">
        <v>40</v>
      </c>
      <c r="C2" s="159" t="s">
        <v>17</v>
      </c>
      <c r="D2" s="159"/>
      <c r="E2" s="159"/>
      <c r="F2" s="159" t="s">
        <v>18</v>
      </c>
      <c r="G2" s="159"/>
      <c r="H2" s="159"/>
      <c r="I2" s="159" t="s">
        <v>19</v>
      </c>
      <c r="J2" s="159"/>
      <c r="K2" s="159"/>
      <c r="L2" s="159" t="s">
        <v>1</v>
      </c>
    </row>
    <row r="3" spans="1:12" ht="21.75">
      <c r="A3" s="132"/>
      <c r="B3" s="132" t="s">
        <v>2</v>
      </c>
      <c r="C3" s="133" t="s">
        <v>3</v>
      </c>
      <c r="D3" s="134" t="s">
        <v>4</v>
      </c>
      <c r="E3" s="135" t="s">
        <v>5</v>
      </c>
      <c r="F3" s="133" t="s">
        <v>3</v>
      </c>
      <c r="G3" s="134" t="s">
        <v>4</v>
      </c>
      <c r="H3" s="135" t="s">
        <v>5</v>
      </c>
      <c r="I3" s="133" t="s">
        <v>3</v>
      </c>
      <c r="J3" s="134" t="s">
        <v>4</v>
      </c>
      <c r="K3" s="135" t="s">
        <v>5</v>
      </c>
      <c r="L3" s="159"/>
    </row>
    <row r="4" spans="1:12" ht="21.75">
      <c r="A4" s="143">
        <v>1</v>
      </c>
      <c r="B4" s="144" t="s">
        <v>10</v>
      </c>
      <c r="C4" s="119">
        <v>172</v>
      </c>
      <c r="D4" s="120">
        <v>33</v>
      </c>
      <c r="E4" s="121">
        <v>205</v>
      </c>
      <c r="F4" s="119">
        <v>189</v>
      </c>
      <c r="G4" s="120">
        <v>75</v>
      </c>
      <c r="H4" s="121">
        <v>264</v>
      </c>
      <c r="I4" s="119">
        <v>3</v>
      </c>
      <c r="J4" s="120">
        <v>3</v>
      </c>
      <c r="K4" s="121">
        <v>6</v>
      </c>
      <c r="L4" s="140">
        <v>475</v>
      </c>
    </row>
    <row r="5" spans="1:12" ht="21.75">
      <c r="A5" s="145">
        <v>2</v>
      </c>
      <c r="B5" s="146" t="s">
        <v>11</v>
      </c>
      <c r="C5" s="122">
        <v>13</v>
      </c>
      <c r="D5" s="123">
        <v>195</v>
      </c>
      <c r="E5" s="124">
        <v>208</v>
      </c>
      <c r="F5" s="122">
        <v>51</v>
      </c>
      <c r="G5" s="123">
        <v>382</v>
      </c>
      <c r="H5" s="124">
        <v>433</v>
      </c>
      <c r="I5" s="122"/>
      <c r="J5" s="123"/>
      <c r="K5" s="124"/>
      <c r="L5" s="141">
        <v>641</v>
      </c>
    </row>
    <row r="6" spans="1:12" ht="21.75">
      <c r="A6" s="145">
        <v>3</v>
      </c>
      <c r="B6" s="146" t="s">
        <v>12</v>
      </c>
      <c r="C6" s="122">
        <v>298</v>
      </c>
      <c r="D6" s="123">
        <v>28</v>
      </c>
      <c r="E6" s="124">
        <v>326</v>
      </c>
      <c r="F6" s="122">
        <v>229</v>
      </c>
      <c r="G6" s="123">
        <v>89</v>
      </c>
      <c r="H6" s="124">
        <v>318</v>
      </c>
      <c r="I6" s="122"/>
      <c r="J6" s="123"/>
      <c r="K6" s="124"/>
      <c r="L6" s="141">
        <v>644</v>
      </c>
    </row>
    <row r="7" spans="1:12" ht="21.75">
      <c r="A7" s="145">
        <v>4</v>
      </c>
      <c r="B7" s="146" t="s">
        <v>16</v>
      </c>
      <c r="C7" s="122"/>
      <c r="D7" s="123"/>
      <c r="E7" s="124"/>
      <c r="F7" s="122">
        <v>66</v>
      </c>
      <c r="G7" s="123">
        <v>218</v>
      </c>
      <c r="H7" s="124">
        <v>284</v>
      </c>
      <c r="I7" s="122"/>
      <c r="J7" s="123"/>
      <c r="K7" s="124"/>
      <c r="L7" s="141">
        <v>284</v>
      </c>
    </row>
    <row r="8" spans="1:12" ht="21.75">
      <c r="A8" s="145">
        <v>5</v>
      </c>
      <c r="B8" s="146" t="s">
        <v>6</v>
      </c>
      <c r="C8" s="122">
        <v>3</v>
      </c>
      <c r="D8" s="123">
        <v>47</v>
      </c>
      <c r="E8" s="124">
        <v>50</v>
      </c>
      <c r="F8" s="122">
        <v>162</v>
      </c>
      <c r="G8" s="123">
        <v>648</v>
      </c>
      <c r="H8" s="124">
        <v>810</v>
      </c>
      <c r="I8" s="122">
        <v>6</v>
      </c>
      <c r="J8" s="123">
        <v>27</v>
      </c>
      <c r="K8" s="124">
        <v>33</v>
      </c>
      <c r="L8" s="141">
        <v>893</v>
      </c>
    </row>
    <row r="9" spans="1:12" ht="21.75">
      <c r="A9" s="145">
        <v>6</v>
      </c>
      <c r="B9" s="146" t="s">
        <v>14</v>
      </c>
      <c r="C9" s="122"/>
      <c r="D9" s="123"/>
      <c r="E9" s="124"/>
      <c r="F9" s="122">
        <v>64</v>
      </c>
      <c r="G9" s="123">
        <v>335</v>
      </c>
      <c r="H9" s="124">
        <v>399</v>
      </c>
      <c r="I9" s="122"/>
      <c r="J9" s="123"/>
      <c r="K9" s="124"/>
      <c r="L9" s="141">
        <v>399</v>
      </c>
    </row>
    <row r="10" spans="1:12" ht="21.75">
      <c r="A10" s="145">
        <v>7</v>
      </c>
      <c r="B10" s="146" t="s">
        <v>7</v>
      </c>
      <c r="C10" s="122"/>
      <c r="D10" s="123"/>
      <c r="E10" s="124"/>
      <c r="F10" s="122">
        <v>67</v>
      </c>
      <c r="G10" s="123">
        <v>129</v>
      </c>
      <c r="H10" s="124">
        <v>196</v>
      </c>
      <c r="I10" s="122">
        <v>6</v>
      </c>
      <c r="J10" s="123">
        <v>3</v>
      </c>
      <c r="K10" s="124">
        <v>9</v>
      </c>
      <c r="L10" s="141">
        <v>205</v>
      </c>
    </row>
    <row r="11" spans="1:12" ht="21.75">
      <c r="A11" s="145">
        <v>8</v>
      </c>
      <c r="B11" s="146" t="s">
        <v>13</v>
      </c>
      <c r="C11" s="122"/>
      <c r="D11" s="123"/>
      <c r="E11" s="124"/>
      <c r="F11" s="122">
        <v>413</v>
      </c>
      <c r="G11" s="123">
        <v>70</v>
      </c>
      <c r="H11" s="124">
        <v>483</v>
      </c>
      <c r="I11" s="122">
        <v>4</v>
      </c>
      <c r="J11" s="123"/>
      <c r="K11" s="124">
        <v>4</v>
      </c>
      <c r="L11" s="141">
        <v>487</v>
      </c>
    </row>
    <row r="12" spans="1:12" ht="21.75">
      <c r="A12" s="145">
        <v>9</v>
      </c>
      <c r="B12" s="146" t="s">
        <v>8</v>
      </c>
      <c r="C12" s="122">
        <v>175</v>
      </c>
      <c r="D12" s="123">
        <v>10</v>
      </c>
      <c r="E12" s="124">
        <v>185</v>
      </c>
      <c r="F12" s="122">
        <v>498</v>
      </c>
      <c r="G12" s="123">
        <v>116</v>
      </c>
      <c r="H12" s="124">
        <v>614</v>
      </c>
      <c r="I12" s="122">
        <v>15</v>
      </c>
      <c r="J12" s="123">
        <v>1</v>
      </c>
      <c r="K12" s="124">
        <v>16</v>
      </c>
      <c r="L12" s="141">
        <v>815</v>
      </c>
    </row>
    <row r="13" spans="1:12" ht="21.75">
      <c r="A13" s="145">
        <v>10</v>
      </c>
      <c r="B13" s="146" t="s">
        <v>9</v>
      </c>
      <c r="C13" s="122"/>
      <c r="D13" s="123"/>
      <c r="E13" s="124"/>
      <c r="F13" s="122">
        <v>134</v>
      </c>
      <c r="G13" s="123">
        <v>84</v>
      </c>
      <c r="H13" s="124">
        <v>218</v>
      </c>
      <c r="I13" s="122"/>
      <c r="J13" s="123"/>
      <c r="K13" s="124"/>
      <c r="L13" s="141">
        <v>218</v>
      </c>
    </row>
    <row r="14" spans="1:12" ht="21.75">
      <c r="A14" s="147">
        <v>11</v>
      </c>
      <c r="B14" s="148" t="s">
        <v>15</v>
      </c>
      <c r="C14" s="125">
        <v>113</v>
      </c>
      <c r="D14" s="126">
        <v>119</v>
      </c>
      <c r="E14" s="127">
        <v>232</v>
      </c>
      <c r="F14" s="125">
        <v>239</v>
      </c>
      <c r="G14" s="126">
        <v>187</v>
      </c>
      <c r="H14" s="127">
        <v>426</v>
      </c>
      <c r="I14" s="125">
        <v>3</v>
      </c>
      <c r="J14" s="126">
        <v>1</v>
      </c>
      <c r="K14" s="127">
        <v>4</v>
      </c>
      <c r="L14" s="142">
        <v>662</v>
      </c>
    </row>
    <row r="15" spans="1:12" ht="21.75">
      <c r="A15" s="128"/>
      <c r="B15" s="136" t="s">
        <v>1</v>
      </c>
      <c r="C15" s="137">
        <v>774</v>
      </c>
      <c r="D15" s="138">
        <v>432</v>
      </c>
      <c r="E15" s="139">
        <v>1206</v>
      </c>
      <c r="F15" s="137">
        <v>2112</v>
      </c>
      <c r="G15" s="138">
        <v>2333</v>
      </c>
      <c r="H15" s="139">
        <v>4445</v>
      </c>
      <c r="I15" s="137">
        <v>37</v>
      </c>
      <c r="J15" s="138">
        <v>35</v>
      </c>
      <c r="K15" s="139">
        <v>72</v>
      </c>
      <c r="L15" s="139">
        <v>5723</v>
      </c>
    </row>
    <row r="16" spans="1:12" ht="21.75">
      <c r="A16" s="129" t="s">
        <v>32</v>
      </c>
      <c r="B16" s="130"/>
      <c r="C16" s="130"/>
      <c r="D16" s="130"/>
      <c r="E16" s="129" t="s">
        <v>33</v>
      </c>
      <c r="F16" s="130"/>
      <c r="G16" s="130"/>
      <c r="H16" s="130"/>
      <c r="I16" s="130"/>
      <c r="J16" s="130"/>
      <c r="K16" s="130"/>
      <c r="L16" s="130"/>
    </row>
    <row r="17" spans="1:12" ht="21.75">
      <c r="A17" s="128"/>
      <c r="B17" s="130"/>
      <c r="C17" s="130"/>
      <c r="D17" s="130"/>
      <c r="E17" s="129" t="s">
        <v>34</v>
      </c>
      <c r="F17" s="130"/>
      <c r="G17" s="130"/>
      <c r="H17" s="130"/>
      <c r="I17" s="130"/>
      <c r="J17" s="130"/>
      <c r="K17" s="130"/>
      <c r="L17" s="130"/>
    </row>
    <row r="18" spans="1:12" ht="21.75">
      <c r="A18" s="128"/>
      <c r="B18" s="130"/>
      <c r="C18" s="130"/>
      <c r="D18" s="130"/>
      <c r="E18" s="129" t="s">
        <v>35</v>
      </c>
      <c r="F18" s="130"/>
      <c r="G18" s="130"/>
      <c r="H18" s="130"/>
      <c r="I18" s="130"/>
      <c r="J18" s="130"/>
      <c r="K18" s="130"/>
      <c r="L18" s="130"/>
    </row>
    <row r="19" spans="1:12" ht="21.75">
      <c r="A19" s="128"/>
      <c r="B19" s="130"/>
      <c r="C19" s="130"/>
      <c r="D19" s="130"/>
      <c r="E19" s="129" t="s">
        <v>41</v>
      </c>
      <c r="F19" s="130"/>
      <c r="G19" s="130"/>
      <c r="H19" s="130"/>
      <c r="I19" s="130"/>
      <c r="J19" s="130"/>
      <c r="K19" s="130"/>
      <c r="L19" s="130"/>
    </row>
  </sheetData>
  <sheetProtection/>
  <mergeCells count="5">
    <mergeCell ref="A1:L1"/>
    <mergeCell ref="C2:E2"/>
    <mergeCell ref="F2:H2"/>
    <mergeCell ref="I2:K2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27"/>
  <sheetViews>
    <sheetView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6.8515625" defaultRowHeight="12.75"/>
  <cols>
    <col min="1" max="1" width="42.8515625" style="70" bestFit="1" customWidth="1"/>
    <col min="2" max="13" width="6.57421875" style="105" customWidth="1"/>
    <col min="14" max="16384" width="6.8515625" style="70" customWidth="1"/>
  </cols>
  <sheetData>
    <row r="1" spans="1:13" s="69" customFormat="1" ht="21.75">
      <c r="A1" s="68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69" customFormat="1" ht="21.75">
      <c r="A2" s="6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8.75">
      <c r="A3" s="163" t="s">
        <v>43</v>
      </c>
      <c r="B3" s="109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71" customFormat="1" ht="18.75">
      <c r="A4" s="164"/>
      <c r="B4" s="166" t="s">
        <v>17</v>
      </c>
      <c r="C4" s="161"/>
      <c r="D4" s="167"/>
      <c r="E4" s="160" t="s">
        <v>18</v>
      </c>
      <c r="F4" s="161"/>
      <c r="G4" s="167"/>
      <c r="H4" s="160" t="s">
        <v>19</v>
      </c>
      <c r="I4" s="161"/>
      <c r="J4" s="162"/>
      <c r="K4" s="160" t="s">
        <v>158</v>
      </c>
      <c r="L4" s="161"/>
      <c r="M4" s="162"/>
    </row>
    <row r="5" spans="1:13" s="71" customFormat="1" ht="18.75">
      <c r="A5" s="165"/>
      <c r="B5" s="111" t="s">
        <v>3</v>
      </c>
      <c r="C5" s="112" t="s">
        <v>4</v>
      </c>
      <c r="D5" s="112" t="s">
        <v>5</v>
      </c>
      <c r="E5" s="112" t="s">
        <v>3</v>
      </c>
      <c r="F5" s="112" t="s">
        <v>4</v>
      </c>
      <c r="G5" s="112" t="s">
        <v>5</v>
      </c>
      <c r="H5" s="112" t="s">
        <v>3</v>
      </c>
      <c r="I5" s="112" t="s">
        <v>4</v>
      </c>
      <c r="J5" s="113" t="s">
        <v>5</v>
      </c>
      <c r="K5" s="112" t="s">
        <v>3</v>
      </c>
      <c r="L5" s="112" t="s">
        <v>4</v>
      </c>
      <c r="M5" s="113" t="s">
        <v>5</v>
      </c>
    </row>
    <row r="6" spans="1:13" ht="18.75">
      <c r="A6" s="72" t="s">
        <v>45</v>
      </c>
      <c r="B6" s="114">
        <f>SUM(B7,B12,B22,B32,B36,B46)</f>
        <v>774</v>
      </c>
      <c r="C6" s="115">
        <f>SUM(C7,C12,C22,C32,C36,C46)</f>
        <v>432</v>
      </c>
      <c r="D6" s="115">
        <f>SUM(D7,D12,D22,D32,D36,D46)</f>
        <v>1206</v>
      </c>
      <c r="E6" s="116" t="s">
        <v>46</v>
      </c>
      <c r="F6" s="116" t="s">
        <v>46</v>
      </c>
      <c r="G6" s="116" t="s">
        <v>46</v>
      </c>
      <c r="H6" s="116" t="s">
        <v>46</v>
      </c>
      <c r="I6" s="116" t="s">
        <v>46</v>
      </c>
      <c r="J6" s="117" t="s">
        <v>46</v>
      </c>
      <c r="K6" s="114">
        <f>SUM(K7,K12,K22,K32,K36,K46)</f>
        <v>774</v>
      </c>
      <c r="L6" s="115">
        <f>SUM(L7,L12,L22,L32,L36,L46)</f>
        <v>432</v>
      </c>
      <c r="M6" s="115">
        <f>SUM(M7,M12,M22,M32,M36,M46)</f>
        <v>1206</v>
      </c>
    </row>
    <row r="7" spans="1:13" s="71" customFormat="1" ht="18.75">
      <c r="A7" s="73" t="s">
        <v>6</v>
      </c>
      <c r="B7" s="74">
        <f>SUM(B8:B11)</f>
        <v>3</v>
      </c>
      <c r="C7" s="75">
        <f>SUM(C8:C11)</f>
        <v>47</v>
      </c>
      <c r="D7" s="75">
        <f>SUM(D8:D11)</f>
        <v>50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6">
        <v>0</v>
      </c>
      <c r="K7" s="74">
        <f>SUM(K8:K11)</f>
        <v>3</v>
      </c>
      <c r="L7" s="75">
        <f>SUM(L8:L11)</f>
        <v>47</v>
      </c>
      <c r="M7" s="75">
        <f>SUM(M8:M11)</f>
        <v>50</v>
      </c>
    </row>
    <row r="8" spans="1:13" ht="18.75">
      <c r="A8" s="77" t="s">
        <v>47</v>
      </c>
      <c r="B8" s="78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80">
        <v>0</v>
      </c>
      <c r="K8" s="78">
        <v>0</v>
      </c>
      <c r="L8" s="79">
        <v>0</v>
      </c>
      <c r="M8" s="79">
        <v>0</v>
      </c>
    </row>
    <row r="9" spans="1:13" ht="18.75">
      <c r="A9" s="77" t="s">
        <v>48</v>
      </c>
      <c r="B9" s="78">
        <v>0</v>
      </c>
      <c r="C9" s="79">
        <v>38</v>
      </c>
      <c r="D9" s="79">
        <v>38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80">
        <v>0</v>
      </c>
      <c r="K9" s="78">
        <v>0</v>
      </c>
      <c r="L9" s="79">
        <v>38</v>
      </c>
      <c r="M9" s="79">
        <v>38</v>
      </c>
    </row>
    <row r="10" spans="1:13" ht="18.75">
      <c r="A10" s="77" t="s">
        <v>49</v>
      </c>
      <c r="B10" s="78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80">
        <v>0</v>
      </c>
      <c r="K10" s="78">
        <v>0</v>
      </c>
      <c r="L10" s="79">
        <v>0</v>
      </c>
      <c r="M10" s="79">
        <v>0</v>
      </c>
    </row>
    <row r="11" spans="1:13" ht="18.75">
      <c r="A11" s="77" t="s">
        <v>50</v>
      </c>
      <c r="B11" s="78">
        <v>3</v>
      </c>
      <c r="C11" s="79">
        <v>9</v>
      </c>
      <c r="D11" s="79">
        <v>12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80">
        <v>0</v>
      </c>
      <c r="K11" s="78">
        <v>3</v>
      </c>
      <c r="L11" s="79">
        <v>9</v>
      </c>
      <c r="M11" s="79">
        <v>12</v>
      </c>
    </row>
    <row r="12" spans="1:13" s="71" customFormat="1" ht="17.25" customHeight="1">
      <c r="A12" s="73" t="s">
        <v>8</v>
      </c>
      <c r="B12" s="74">
        <f>SUM(B13:B21)</f>
        <v>175</v>
      </c>
      <c r="C12" s="75">
        <f>SUM(C13:C21)</f>
        <v>10</v>
      </c>
      <c r="D12" s="75">
        <f>SUM(D13:D21)</f>
        <v>185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6">
        <v>0</v>
      </c>
      <c r="K12" s="74">
        <f>SUM(K13:K21)</f>
        <v>175</v>
      </c>
      <c r="L12" s="75">
        <f>SUM(L13:L21)</f>
        <v>10</v>
      </c>
      <c r="M12" s="75">
        <f>SUM(M13:M21)</f>
        <v>185</v>
      </c>
    </row>
    <row r="13" spans="1:13" ht="17.25" customHeight="1">
      <c r="A13" s="77" t="s">
        <v>51</v>
      </c>
      <c r="B13" s="78">
        <v>22</v>
      </c>
      <c r="C13" s="79">
        <v>6</v>
      </c>
      <c r="D13" s="79">
        <v>28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80">
        <v>0</v>
      </c>
      <c r="K13" s="78">
        <v>22</v>
      </c>
      <c r="L13" s="79">
        <v>6</v>
      </c>
      <c r="M13" s="79">
        <v>28</v>
      </c>
    </row>
    <row r="14" spans="1:13" ht="17.25" customHeight="1">
      <c r="A14" s="77" t="s">
        <v>52</v>
      </c>
      <c r="B14" s="78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80">
        <v>0</v>
      </c>
      <c r="K14" s="78">
        <v>0</v>
      </c>
      <c r="L14" s="79">
        <v>0</v>
      </c>
      <c r="M14" s="79">
        <v>0</v>
      </c>
    </row>
    <row r="15" spans="1:13" ht="17.25" customHeight="1">
      <c r="A15" s="77" t="s">
        <v>53</v>
      </c>
      <c r="B15" s="78">
        <v>35</v>
      </c>
      <c r="C15" s="79">
        <v>3</v>
      </c>
      <c r="D15" s="79">
        <v>38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80">
        <v>0</v>
      </c>
      <c r="K15" s="78">
        <v>35</v>
      </c>
      <c r="L15" s="79">
        <v>3</v>
      </c>
      <c r="M15" s="79">
        <v>38</v>
      </c>
    </row>
    <row r="16" spans="1:13" ht="17.25" customHeight="1">
      <c r="A16" s="77" t="s">
        <v>54</v>
      </c>
      <c r="B16" s="78">
        <v>17</v>
      </c>
      <c r="C16" s="79">
        <v>0</v>
      </c>
      <c r="D16" s="79">
        <v>17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80">
        <v>0</v>
      </c>
      <c r="K16" s="78">
        <v>17</v>
      </c>
      <c r="L16" s="79">
        <v>0</v>
      </c>
      <c r="M16" s="79">
        <v>17</v>
      </c>
    </row>
    <row r="17" spans="1:13" ht="17.25" customHeight="1">
      <c r="A17" s="77" t="s">
        <v>55</v>
      </c>
      <c r="B17" s="78">
        <v>36</v>
      </c>
      <c r="C17" s="79">
        <v>0</v>
      </c>
      <c r="D17" s="79">
        <v>36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80">
        <v>0</v>
      </c>
      <c r="K17" s="78">
        <v>36</v>
      </c>
      <c r="L17" s="79">
        <v>0</v>
      </c>
      <c r="M17" s="79">
        <v>36</v>
      </c>
    </row>
    <row r="18" spans="1:13" ht="17.25" customHeight="1">
      <c r="A18" s="77" t="s">
        <v>56</v>
      </c>
      <c r="B18" s="78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80">
        <v>0</v>
      </c>
      <c r="K18" s="78">
        <v>0</v>
      </c>
      <c r="L18" s="79">
        <v>0</v>
      </c>
      <c r="M18" s="79">
        <v>0</v>
      </c>
    </row>
    <row r="19" spans="1:13" ht="17.25" customHeight="1">
      <c r="A19" s="77" t="s">
        <v>57</v>
      </c>
      <c r="B19" s="78">
        <v>20</v>
      </c>
      <c r="C19" s="79">
        <v>0</v>
      </c>
      <c r="D19" s="79">
        <v>20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80">
        <v>0</v>
      </c>
      <c r="K19" s="78">
        <v>20</v>
      </c>
      <c r="L19" s="79">
        <v>0</v>
      </c>
      <c r="M19" s="79">
        <v>20</v>
      </c>
    </row>
    <row r="20" spans="1:13" ht="17.25" customHeight="1">
      <c r="A20" s="77" t="s">
        <v>58</v>
      </c>
      <c r="B20" s="78">
        <v>20</v>
      </c>
      <c r="C20" s="79">
        <v>0</v>
      </c>
      <c r="D20" s="79">
        <v>20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80">
        <v>0</v>
      </c>
      <c r="K20" s="78">
        <v>20</v>
      </c>
      <c r="L20" s="79">
        <v>0</v>
      </c>
      <c r="M20" s="79">
        <v>20</v>
      </c>
    </row>
    <row r="21" spans="1:13" ht="17.25" customHeight="1">
      <c r="A21" s="77" t="s">
        <v>59</v>
      </c>
      <c r="B21" s="78">
        <v>25</v>
      </c>
      <c r="C21" s="79">
        <v>1</v>
      </c>
      <c r="D21" s="79">
        <v>26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80">
        <v>0</v>
      </c>
      <c r="K21" s="78">
        <v>25</v>
      </c>
      <c r="L21" s="79">
        <v>1</v>
      </c>
      <c r="M21" s="79">
        <v>26</v>
      </c>
    </row>
    <row r="22" spans="1:13" s="71" customFormat="1" ht="17.25" customHeight="1">
      <c r="A22" s="73" t="s">
        <v>10</v>
      </c>
      <c r="B22" s="74">
        <f>SUM(B23:B31)</f>
        <v>172</v>
      </c>
      <c r="C22" s="75">
        <f>SUM(C23:C31)</f>
        <v>33</v>
      </c>
      <c r="D22" s="75">
        <f>SUM(D23:D31)</f>
        <v>205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4">
        <f>SUM(K23:K31)</f>
        <v>172</v>
      </c>
      <c r="L22" s="75">
        <f>SUM(L23:L31)</f>
        <v>33</v>
      </c>
      <c r="M22" s="75">
        <f>SUM(M23:M31)</f>
        <v>205</v>
      </c>
    </row>
    <row r="23" spans="1:13" s="71" customFormat="1" ht="17.25" customHeight="1">
      <c r="A23" s="81" t="s">
        <v>60</v>
      </c>
      <c r="B23" s="78">
        <v>3</v>
      </c>
      <c r="C23" s="79">
        <v>9</v>
      </c>
      <c r="D23" s="79">
        <v>12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80">
        <v>0</v>
      </c>
      <c r="K23" s="78">
        <v>3</v>
      </c>
      <c r="L23" s="79">
        <v>9</v>
      </c>
      <c r="M23" s="79">
        <v>12</v>
      </c>
    </row>
    <row r="24" spans="1:13" s="71" customFormat="1" ht="17.25" customHeight="1">
      <c r="A24" s="81" t="s">
        <v>61</v>
      </c>
      <c r="B24" s="78">
        <v>18</v>
      </c>
      <c r="C24" s="79">
        <v>5</v>
      </c>
      <c r="D24" s="79">
        <v>23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80">
        <v>0</v>
      </c>
      <c r="K24" s="78">
        <v>18</v>
      </c>
      <c r="L24" s="79">
        <v>5</v>
      </c>
      <c r="M24" s="79">
        <v>23</v>
      </c>
    </row>
    <row r="25" spans="1:13" s="71" customFormat="1" ht="17.25" customHeight="1">
      <c r="A25" s="81" t="s">
        <v>62</v>
      </c>
      <c r="B25" s="78">
        <v>3</v>
      </c>
      <c r="C25" s="79">
        <v>2</v>
      </c>
      <c r="D25" s="79">
        <v>5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80">
        <v>0</v>
      </c>
      <c r="K25" s="78">
        <v>3</v>
      </c>
      <c r="L25" s="79">
        <v>2</v>
      </c>
      <c r="M25" s="79">
        <v>5</v>
      </c>
    </row>
    <row r="26" spans="1:13" s="71" customFormat="1" ht="17.25" customHeight="1">
      <c r="A26" s="81" t="s">
        <v>63</v>
      </c>
      <c r="B26" s="78">
        <v>2</v>
      </c>
      <c r="C26" s="79">
        <v>10</v>
      </c>
      <c r="D26" s="79">
        <v>12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80">
        <v>0</v>
      </c>
      <c r="K26" s="78">
        <v>2</v>
      </c>
      <c r="L26" s="79">
        <v>10</v>
      </c>
      <c r="M26" s="79">
        <v>12</v>
      </c>
    </row>
    <row r="27" spans="1:13" s="71" customFormat="1" ht="17.25" customHeight="1">
      <c r="A27" s="81" t="s">
        <v>55</v>
      </c>
      <c r="B27" s="78">
        <v>30</v>
      </c>
      <c r="C27" s="79">
        <v>0</v>
      </c>
      <c r="D27" s="79">
        <v>30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80">
        <v>0</v>
      </c>
      <c r="K27" s="78">
        <v>30</v>
      </c>
      <c r="L27" s="79">
        <v>0</v>
      </c>
      <c r="M27" s="79">
        <v>30</v>
      </c>
    </row>
    <row r="28" spans="1:13" s="71" customFormat="1" ht="17.25" customHeight="1">
      <c r="A28" s="81" t="s">
        <v>64</v>
      </c>
      <c r="B28" s="78">
        <v>26</v>
      </c>
      <c r="C28" s="79">
        <v>2</v>
      </c>
      <c r="D28" s="79">
        <v>28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80">
        <v>0</v>
      </c>
      <c r="K28" s="78">
        <v>26</v>
      </c>
      <c r="L28" s="79">
        <v>2</v>
      </c>
      <c r="M28" s="79">
        <v>28</v>
      </c>
    </row>
    <row r="29" spans="1:13" s="71" customFormat="1" ht="17.25" customHeight="1">
      <c r="A29" s="81" t="s">
        <v>65</v>
      </c>
      <c r="B29" s="78">
        <v>2</v>
      </c>
      <c r="C29" s="79">
        <v>3</v>
      </c>
      <c r="D29" s="79">
        <v>5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80">
        <v>0</v>
      </c>
      <c r="K29" s="78">
        <v>2</v>
      </c>
      <c r="L29" s="79">
        <v>3</v>
      </c>
      <c r="M29" s="79">
        <v>5</v>
      </c>
    </row>
    <row r="30" spans="1:13" s="71" customFormat="1" ht="17.25" customHeight="1">
      <c r="A30" s="81" t="s">
        <v>66</v>
      </c>
      <c r="B30" s="78">
        <v>27</v>
      </c>
      <c r="C30" s="79">
        <v>0</v>
      </c>
      <c r="D30" s="79">
        <v>27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80">
        <v>0</v>
      </c>
      <c r="K30" s="78">
        <v>27</v>
      </c>
      <c r="L30" s="79">
        <v>0</v>
      </c>
      <c r="M30" s="79">
        <v>27</v>
      </c>
    </row>
    <row r="31" spans="1:13" s="71" customFormat="1" ht="17.25" customHeight="1">
      <c r="A31" s="81" t="s">
        <v>67</v>
      </c>
      <c r="B31" s="78">
        <v>61</v>
      </c>
      <c r="C31" s="79">
        <v>2</v>
      </c>
      <c r="D31" s="79">
        <v>63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80">
        <v>0</v>
      </c>
      <c r="K31" s="78">
        <v>61</v>
      </c>
      <c r="L31" s="79">
        <v>2</v>
      </c>
      <c r="M31" s="79">
        <v>63</v>
      </c>
    </row>
    <row r="32" spans="1:13" s="71" customFormat="1" ht="17.25" customHeight="1">
      <c r="A32" s="73" t="s">
        <v>11</v>
      </c>
      <c r="B32" s="74">
        <f>SUM(B33:B35)</f>
        <v>13</v>
      </c>
      <c r="C32" s="75">
        <f>SUM(C33:C35)</f>
        <v>195</v>
      </c>
      <c r="D32" s="75">
        <f>SUM(D33:D35)</f>
        <v>208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6">
        <v>0</v>
      </c>
      <c r="K32" s="74">
        <f>SUM(K33:K35)</f>
        <v>13</v>
      </c>
      <c r="L32" s="75">
        <f>SUM(L33:L35)</f>
        <v>195</v>
      </c>
      <c r="M32" s="75">
        <f>SUM(M33:M35)</f>
        <v>208</v>
      </c>
    </row>
    <row r="33" spans="1:13" s="71" customFormat="1" ht="17.25" customHeight="1">
      <c r="A33" s="81" t="s">
        <v>68</v>
      </c>
      <c r="B33" s="78">
        <v>4</v>
      </c>
      <c r="C33" s="79">
        <v>43</v>
      </c>
      <c r="D33" s="79">
        <v>47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80">
        <v>0</v>
      </c>
      <c r="K33" s="78">
        <v>4</v>
      </c>
      <c r="L33" s="79">
        <v>43</v>
      </c>
      <c r="M33" s="79">
        <v>47</v>
      </c>
    </row>
    <row r="34" spans="1:13" s="71" customFormat="1" ht="17.25" customHeight="1">
      <c r="A34" s="81" t="s">
        <v>47</v>
      </c>
      <c r="B34" s="78">
        <v>1</v>
      </c>
      <c r="C34" s="79">
        <v>120</v>
      </c>
      <c r="D34" s="79">
        <v>121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80">
        <v>0</v>
      </c>
      <c r="K34" s="78">
        <v>1</v>
      </c>
      <c r="L34" s="79">
        <v>120</v>
      </c>
      <c r="M34" s="79">
        <v>121</v>
      </c>
    </row>
    <row r="35" spans="1:13" s="71" customFormat="1" ht="17.25" customHeight="1">
      <c r="A35" s="81" t="s">
        <v>69</v>
      </c>
      <c r="B35" s="78">
        <v>8</v>
      </c>
      <c r="C35" s="79">
        <v>32</v>
      </c>
      <c r="D35" s="79">
        <v>40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80">
        <v>0</v>
      </c>
      <c r="K35" s="78">
        <v>8</v>
      </c>
      <c r="L35" s="79">
        <v>32</v>
      </c>
      <c r="M35" s="79">
        <v>40</v>
      </c>
    </row>
    <row r="36" spans="1:13" s="71" customFormat="1" ht="17.25" customHeight="1">
      <c r="A36" s="73" t="s">
        <v>12</v>
      </c>
      <c r="B36" s="82">
        <f>SUM(B37:B45)</f>
        <v>298</v>
      </c>
      <c r="C36" s="83">
        <f>SUM(C37:C45)</f>
        <v>28</v>
      </c>
      <c r="D36" s="83">
        <f>SUM(D37:D45)</f>
        <v>326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4">
        <v>0</v>
      </c>
      <c r="K36" s="82">
        <f>SUM(K37:K45)</f>
        <v>298</v>
      </c>
      <c r="L36" s="83">
        <f>SUM(L37:L45)</f>
        <v>28</v>
      </c>
      <c r="M36" s="83">
        <f>SUM(M37:M45)</f>
        <v>326</v>
      </c>
    </row>
    <row r="37" spans="1:13" s="71" customFormat="1" ht="17.25" customHeight="1">
      <c r="A37" s="81" t="s">
        <v>51</v>
      </c>
      <c r="B37" s="78">
        <v>38</v>
      </c>
      <c r="C37" s="79">
        <v>6</v>
      </c>
      <c r="D37" s="79">
        <v>44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80">
        <v>0</v>
      </c>
      <c r="K37" s="78">
        <v>38</v>
      </c>
      <c r="L37" s="79">
        <v>6</v>
      </c>
      <c r="M37" s="79">
        <v>44</v>
      </c>
    </row>
    <row r="38" spans="1:13" s="71" customFormat="1" ht="17.25" customHeight="1">
      <c r="A38" s="81" t="s">
        <v>70</v>
      </c>
      <c r="B38" s="78">
        <v>18</v>
      </c>
      <c r="C38" s="79">
        <v>5</v>
      </c>
      <c r="D38" s="79">
        <v>23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80">
        <v>0</v>
      </c>
      <c r="K38" s="78">
        <v>18</v>
      </c>
      <c r="L38" s="79">
        <v>5</v>
      </c>
      <c r="M38" s="79">
        <v>23</v>
      </c>
    </row>
    <row r="39" spans="1:13" s="71" customFormat="1" ht="17.25" customHeight="1">
      <c r="A39" s="81" t="s">
        <v>55</v>
      </c>
      <c r="B39" s="78">
        <v>39</v>
      </c>
      <c r="C39" s="79">
        <v>0</v>
      </c>
      <c r="D39" s="79">
        <v>39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80">
        <v>0</v>
      </c>
      <c r="K39" s="78">
        <v>39</v>
      </c>
      <c r="L39" s="79">
        <v>0</v>
      </c>
      <c r="M39" s="79">
        <v>39</v>
      </c>
    </row>
    <row r="40" spans="1:13" s="71" customFormat="1" ht="17.25" customHeight="1">
      <c r="A40" s="81" t="s">
        <v>71</v>
      </c>
      <c r="B40" s="78">
        <v>12</v>
      </c>
      <c r="C40" s="79">
        <v>1</v>
      </c>
      <c r="D40" s="79">
        <v>13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80">
        <v>0</v>
      </c>
      <c r="K40" s="78">
        <v>12</v>
      </c>
      <c r="L40" s="79">
        <v>1</v>
      </c>
      <c r="M40" s="79">
        <v>13</v>
      </c>
    </row>
    <row r="41" spans="1:13" s="71" customFormat="1" ht="17.25" customHeight="1">
      <c r="A41" s="81" t="s">
        <v>58</v>
      </c>
      <c r="B41" s="78">
        <v>69</v>
      </c>
      <c r="C41" s="79">
        <v>1</v>
      </c>
      <c r="D41" s="79">
        <v>70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80">
        <v>0</v>
      </c>
      <c r="K41" s="78">
        <v>69</v>
      </c>
      <c r="L41" s="79">
        <v>1</v>
      </c>
      <c r="M41" s="79">
        <v>70</v>
      </c>
    </row>
    <row r="42" spans="1:13" s="71" customFormat="1" ht="17.25" customHeight="1">
      <c r="A42" s="81" t="s">
        <v>72</v>
      </c>
      <c r="B42" s="78">
        <v>23</v>
      </c>
      <c r="C42" s="79">
        <v>6</v>
      </c>
      <c r="D42" s="79">
        <v>29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80">
        <v>0</v>
      </c>
      <c r="K42" s="78">
        <v>23</v>
      </c>
      <c r="L42" s="79">
        <v>6</v>
      </c>
      <c r="M42" s="79">
        <v>29</v>
      </c>
    </row>
    <row r="43" spans="1:13" s="71" customFormat="1" ht="17.25" customHeight="1">
      <c r="A43" s="81" t="s">
        <v>53</v>
      </c>
      <c r="B43" s="78">
        <v>46</v>
      </c>
      <c r="C43" s="79">
        <v>6</v>
      </c>
      <c r="D43" s="79">
        <v>52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80">
        <v>0</v>
      </c>
      <c r="K43" s="78">
        <v>46</v>
      </c>
      <c r="L43" s="79">
        <v>6</v>
      </c>
      <c r="M43" s="79">
        <v>52</v>
      </c>
    </row>
    <row r="44" spans="1:13" s="71" customFormat="1" ht="17.25" customHeight="1">
      <c r="A44" s="81" t="s">
        <v>73</v>
      </c>
      <c r="B44" s="78">
        <v>19</v>
      </c>
      <c r="C44" s="79">
        <v>0</v>
      </c>
      <c r="D44" s="79">
        <v>19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80">
        <v>0</v>
      </c>
      <c r="K44" s="78">
        <v>19</v>
      </c>
      <c r="L44" s="79">
        <v>0</v>
      </c>
      <c r="M44" s="79">
        <v>19</v>
      </c>
    </row>
    <row r="45" spans="1:13" s="71" customFormat="1" ht="17.25" customHeight="1">
      <c r="A45" s="81" t="s">
        <v>74</v>
      </c>
      <c r="B45" s="78">
        <v>34</v>
      </c>
      <c r="C45" s="79">
        <v>3</v>
      </c>
      <c r="D45" s="79">
        <v>37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80">
        <v>0</v>
      </c>
      <c r="K45" s="78">
        <v>34</v>
      </c>
      <c r="L45" s="79">
        <v>3</v>
      </c>
      <c r="M45" s="79">
        <v>37</v>
      </c>
    </row>
    <row r="46" spans="1:13" s="71" customFormat="1" ht="17.25" customHeight="1">
      <c r="A46" s="73" t="s">
        <v>15</v>
      </c>
      <c r="B46" s="74">
        <f>SUM(B47:B55)</f>
        <v>113</v>
      </c>
      <c r="C46" s="75">
        <f>SUM(C47:C55)</f>
        <v>119</v>
      </c>
      <c r="D46" s="75">
        <f>SUM(D47:D55)</f>
        <v>232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6">
        <v>0</v>
      </c>
      <c r="K46" s="74">
        <f>SUM(K47:K55)</f>
        <v>113</v>
      </c>
      <c r="L46" s="75">
        <f>SUM(L47:L55)</f>
        <v>119</v>
      </c>
      <c r="M46" s="75">
        <f>SUM(M47:M55)</f>
        <v>232</v>
      </c>
    </row>
    <row r="47" spans="1:13" s="71" customFormat="1" ht="17.25" customHeight="1">
      <c r="A47" s="81" t="s">
        <v>72</v>
      </c>
      <c r="B47" s="78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80">
        <v>0</v>
      </c>
      <c r="K47" s="78">
        <v>0</v>
      </c>
      <c r="L47" s="79">
        <v>0</v>
      </c>
      <c r="M47" s="79">
        <v>0</v>
      </c>
    </row>
    <row r="48" spans="1:13" s="71" customFormat="1" ht="17.25" customHeight="1">
      <c r="A48" s="81" t="s">
        <v>51</v>
      </c>
      <c r="B48" s="78">
        <v>21</v>
      </c>
      <c r="C48" s="79">
        <v>1</v>
      </c>
      <c r="D48" s="79">
        <v>22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80">
        <v>0</v>
      </c>
      <c r="K48" s="78">
        <v>21</v>
      </c>
      <c r="L48" s="79">
        <v>1</v>
      </c>
      <c r="M48" s="79">
        <v>22</v>
      </c>
    </row>
    <row r="49" spans="1:13" s="71" customFormat="1" ht="17.25" customHeight="1">
      <c r="A49" s="81" t="s">
        <v>65</v>
      </c>
      <c r="B49" s="78">
        <v>9</v>
      </c>
      <c r="C49" s="79">
        <v>0</v>
      </c>
      <c r="D49" s="79">
        <v>9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80">
        <v>0</v>
      </c>
      <c r="K49" s="78">
        <v>9</v>
      </c>
      <c r="L49" s="79">
        <v>0</v>
      </c>
      <c r="M49" s="79">
        <v>9</v>
      </c>
    </row>
    <row r="50" spans="1:13" s="71" customFormat="1" ht="17.25" customHeight="1">
      <c r="A50" s="81" t="s">
        <v>52</v>
      </c>
      <c r="B50" s="78">
        <v>43</v>
      </c>
      <c r="C50" s="79">
        <v>0</v>
      </c>
      <c r="D50" s="79">
        <v>43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80">
        <v>0</v>
      </c>
      <c r="K50" s="78">
        <v>43</v>
      </c>
      <c r="L50" s="79">
        <v>0</v>
      </c>
      <c r="M50" s="79">
        <v>43</v>
      </c>
    </row>
    <row r="51" spans="1:13" s="71" customFormat="1" ht="17.25" customHeight="1">
      <c r="A51" s="81" t="s">
        <v>53</v>
      </c>
      <c r="B51" s="78">
        <v>9</v>
      </c>
      <c r="C51" s="79">
        <v>1</v>
      </c>
      <c r="D51" s="79">
        <v>10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80">
        <v>0</v>
      </c>
      <c r="K51" s="78">
        <v>9</v>
      </c>
      <c r="L51" s="79">
        <v>1</v>
      </c>
      <c r="M51" s="79">
        <v>10</v>
      </c>
    </row>
    <row r="52" spans="1:13" s="71" customFormat="1" ht="17.25" customHeight="1">
      <c r="A52" s="81" t="s">
        <v>55</v>
      </c>
      <c r="B52" s="78">
        <v>23</v>
      </c>
      <c r="C52" s="79">
        <v>1</v>
      </c>
      <c r="D52" s="79">
        <v>24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80">
        <v>0</v>
      </c>
      <c r="K52" s="78">
        <v>23</v>
      </c>
      <c r="L52" s="79">
        <v>1</v>
      </c>
      <c r="M52" s="79">
        <v>24</v>
      </c>
    </row>
    <row r="53" spans="1:13" s="71" customFormat="1" ht="17.25" customHeight="1">
      <c r="A53" s="81" t="s">
        <v>68</v>
      </c>
      <c r="B53" s="78">
        <v>2</v>
      </c>
      <c r="C53" s="79">
        <v>14</v>
      </c>
      <c r="D53" s="79">
        <v>16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80">
        <v>0</v>
      </c>
      <c r="K53" s="78">
        <v>2</v>
      </c>
      <c r="L53" s="79">
        <v>14</v>
      </c>
      <c r="M53" s="79">
        <v>16</v>
      </c>
    </row>
    <row r="54" spans="1:13" s="71" customFormat="1" ht="17.25" customHeight="1">
      <c r="A54" s="81" t="s">
        <v>47</v>
      </c>
      <c r="B54" s="78">
        <v>1</v>
      </c>
      <c r="C54" s="79">
        <v>85</v>
      </c>
      <c r="D54" s="79">
        <v>86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80">
        <v>0</v>
      </c>
      <c r="K54" s="78">
        <v>1</v>
      </c>
      <c r="L54" s="79">
        <v>85</v>
      </c>
      <c r="M54" s="79">
        <v>86</v>
      </c>
    </row>
    <row r="55" spans="1:13" s="71" customFormat="1" ht="17.25" customHeight="1">
      <c r="A55" s="81" t="s">
        <v>69</v>
      </c>
      <c r="B55" s="78">
        <v>5</v>
      </c>
      <c r="C55" s="79">
        <v>17</v>
      </c>
      <c r="D55" s="79">
        <v>22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80">
        <v>0</v>
      </c>
      <c r="K55" s="78">
        <v>5</v>
      </c>
      <c r="L55" s="79">
        <v>17</v>
      </c>
      <c r="M55" s="79">
        <v>22</v>
      </c>
    </row>
    <row r="56" spans="1:13" ht="17.25" customHeight="1">
      <c r="A56" s="85" t="s">
        <v>75</v>
      </c>
      <c r="B56" s="86">
        <v>0</v>
      </c>
      <c r="C56" s="87">
        <v>0</v>
      </c>
      <c r="D56" s="87">
        <v>0</v>
      </c>
      <c r="E56" s="87">
        <f>SUM(E57,E65,E79,E97,E108,E124,E134,E149,E162,E169,E185)</f>
        <v>2112</v>
      </c>
      <c r="F56" s="87">
        <f>SUM(F57,F65,F79,F97,F108,F124,F134,F149,F162,F169,F185)</f>
        <v>2333</v>
      </c>
      <c r="G56" s="87">
        <f>SUM(G57,G65,G79,G97,G108,G124,G134,G149,G162,G169,G185)</f>
        <v>4445</v>
      </c>
      <c r="H56" s="87">
        <v>0</v>
      </c>
      <c r="I56" s="87">
        <v>0</v>
      </c>
      <c r="J56" s="88">
        <v>0</v>
      </c>
      <c r="K56" s="87">
        <f>SUM(K57,K65,K79,K97,K108,K124,K134,K149,K162,K169,K185)</f>
        <v>2112</v>
      </c>
      <c r="L56" s="87">
        <f>SUM(L57,L65,L79,L97,L108,L124,L134,L149,L162,L169,L185)</f>
        <v>2333</v>
      </c>
      <c r="M56" s="87">
        <f>SUM(M57,M65,M79,M97,M108,M124,M134,M149,M162,M169,M185)</f>
        <v>4445</v>
      </c>
    </row>
    <row r="57" spans="1:13" s="71" customFormat="1" ht="17.25" customHeight="1">
      <c r="A57" s="73" t="s">
        <v>6</v>
      </c>
      <c r="B57" s="74">
        <v>0</v>
      </c>
      <c r="C57" s="75">
        <v>0</v>
      </c>
      <c r="D57" s="75">
        <v>0</v>
      </c>
      <c r="E57" s="75">
        <f>SUM(E58:E64)</f>
        <v>162</v>
      </c>
      <c r="F57" s="75">
        <f>SUM(F58:F64)</f>
        <v>648</v>
      </c>
      <c r="G57" s="75">
        <f>SUM(G58:G64)</f>
        <v>810</v>
      </c>
      <c r="H57" s="75">
        <v>0</v>
      </c>
      <c r="I57" s="75">
        <v>0</v>
      </c>
      <c r="J57" s="76">
        <v>0</v>
      </c>
      <c r="K57" s="75">
        <f>SUM(K58:K64)</f>
        <v>162</v>
      </c>
      <c r="L57" s="75">
        <f>SUM(L58:L64)</f>
        <v>648</v>
      </c>
      <c r="M57" s="75">
        <f>SUM(M58:M64)</f>
        <v>810</v>
      </c>
    </row>
    <row r="58" spans="1:13" ht="17.25" customHeight="1">
      <c r="A58" s="77" t="s">
        <v>47</v>
      </c>
      <c r="B58" s="78">
        <v>0</v>
      </c>
      <c r="C58" s="79">
        <v>0</v>
      </c>
      <c r="D58" s="79">
        <v>0</v>
      </c>
      <c r="E58" s="79">
        <v>12</v>
      </c>
      <c r="F58" s="79">
        <v>197</v>
      </c>
      <c r="G58" s="79">
        <v>209</v>
      </c>
      <c r="H58" s="79">
        <v>0</v>
      </c>
      <c r="I58" s="79">
        <v>0</v>
      </c>
      <c r="J58" s="80">
        <v>0</v>
      </c>
      <c r="K58" s="79">
        <v>12</v>
      </c>
      <c r="L58" s="79">
        <v>197</v>
      </c>
      <c r="M58" s="79">
        <v>209</v>
      </c>
    </row>
    <row r="59" spans="1:13" ht="17.25" customHeight="1">
      <c r="A59" s="77" t="s">
        <v>48</v>
      </c>
      <c r="B59" s="78">
        <v>0</v>
      </c>
      <c r="C59" s="79">
        <v>0</v>
      </c>
      <c r="D59" s="79">
        <v>0</v>
      </c>
      <c r="E59" s="79">
        <v>5</v>
      </c>
      <c r="F59" s="79">
        <v>112</v>
      </c>
      <c r="G59" s="79">
        <v>117</v>
      </c>
      <c r="H59" s="79">
        <v>0</v>
      </c>
      <c r="I59" s="79">
        <v>0</v>
      </c>
      <c r="J59" s="80">
        <v>0</v>
      </c>
      <c r="K59" s="79">
        <v>5</v>
      </c>
      <c r="L59" s="79">
        <v>112</v>
      </c>
      <c r="M59" s="79">
        <v>117</v>
      </c>
    </row>
    <row r="60" spans="1:13" ht="17.25" customHeight="1">
      <c r="A60" s="77" t="s">
        <v>49</v>
      </c>
      <c r="B60" s="78">
        <v>0</v>
      </c>
      <c r="C60" s="79">
        <v>0</v>
      </c>
      <c r="D60" s="79">
        <v>0</v>
      </c>
      <c r="E60" s="79">
        <v>18</v>
      </c>
      <c r="F60" s="79">
        <v>94</v>
      </c>
      <c r="G60" s="79">
        <v>112</v>
      </c>
      <c r="H60" s="79">
        <v>0</v>
      </c>
      <c r="I60" s="79">
        <v>0</v>
      </c>
      <c r="J60" s="80">
        <v>0</v>
      </c>
      <c r="K60" s="79">
        <v>18</v>
      </c>
      <c r="L60" s="79">
        <v>94</v>
      </c>
      <c r="M60" s="79">
        <v>112</v>
      </c>
    </row>
    <row r="61" spans="1:13" ht="17.25" customHeight="1">
      <c r="A61" s="77" t="s">
        <v>76</v>
      </c>
      <c r="B61" s="78">
        <v>0</v>
      </c>
      <c r="C61" s="79">
        <v>0</v>
      </c>
      <c r="D61" s="79">
        <v>0</v>
      </c>
      <c r="E61" s="79">
        <v>67</v>
      </c>
      <c r="F61" s="79">
        <v>87</v>
      </c>
      <c r="G61" s="79">
        <v>154</v>
      </c>
      <c r="H61" s="79">
        <v>0</v>
      </c>
      <c r="I61" s="79">
        <v>0</v>
      </c>
      <c r="J61" s="80">
        <v>0</v>
      </c>
      <c r="K61" s="79">
        <v>67</v>
      </c>
      <c r="L61" s="79">
        <v>87</v>
      </c>
      <c r="M61" s="79">
        <v>154</v>
      </c>
    </row>
    <row r="62" spans="1:13" ht="17.25" customHeight="1">
      <c r="A62" s="77" t="s">
        <v>77</v>
      </c>
      <c r="B62" s="78">
        <v>0</v>
      </c>
      <c r="C62" s="79">
        <v>0</v>
      </c>
      <c r="D62" s="79">
        <v>0</v>
      </c>
      <c r="E62" s="79">
        <v>60</v>
      </c>
      <c r="F62" s="79">
        <v>158</v>
      </c>
      <c r="G62" s="79">
        <v>218</v>
      </c>
      <c r="H62" s="79">
        <v>0</v>
      </c>
      <c r="I62" s="79">
        <v>0</v>
      </c>
      <c r="J62" s="80">
        <v>0</v>
      </c>
      <c r="K62" s="79">
        <v>60</v>
      </c>
      <c r="L62" s="79">
        <v>158</v>
      </c>
      <c r="M62" s="79">
        <v>218</v>
      </c>
    </row>
    <row r="63" spans="1:13" ht="17.25" customHeight="1">
      <c r="A63" s="77" t="s">
        <v>78</v>
      </c>
      <c r="B63" s="78">
        <v>0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80">
        <v>0</v>
      </c>
      <c r="K63" s="79">
        <v>0</v>
      </c>
      <c r="L63" s="79">
        <v>0</v>
      </c>
      <c r="M63" s="79">
        <v>0</v>
      </c>
    </row>
    <row r="64" spans="1:13" ht="17.25" customHeight="1">
      <c r="A64" s="77" t="s">
        <v>79</v>
      </c>
      <c r="B64" s="78">
        <v>0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80">
        <v>0</v>
      </c>
      <c r="K64" s="79">
        <v>0</v>
      </c>
      <c r="L64" s="79">
        <v>0</v>
      </c>
      <c r="M64" s="79">
        <v>0</v>
      </c>
    </row>
    <row r="65" spans="1:13" s="71" customFormat="1" ht="17.25" customHeight="1">
      <c r="A65" s="73" t="s">
        <v>7</v>
      </c>
      <c r="B65" s="74">
        <v>0</v>
      </c>
      <c r="C65" s="75">
        <v>0</v>
      </c>
      <c r="D65" s="75">
        <v>0</v>
      </c>
      <c r="E65" s="75">
        <f>SUM(E66:E78)</f>
        <v>67</v>
      </c>
      <c r="F65" s="75">
        <f>SUM(F66:F78)</f>
        <v>129</v>
      </c>
      <c r="G65" s="75">
        <f>SUM(G66:G78)</f>
        <v>196</v>
      </c>
      <c r="H65" s="75">
        <v>0</v>
      </c>
      <c r="I65" s="75">
        <v>0</v>
      </c>
      <c r="J65" s="76">
        <v>0</v>
      </c>
      <c r="K65" s="75">
        <f>SUM(K66:K78)</f>
        <v>67</v>
      </c>
      <c r="L65" s="75">
        <f>SUM(L66:L78)</f>
        <v>129</v>
      </c>
      <c r="M65" s="75">
        <f>SUM(M66:M78)</f>
        <v>196</v>
      </c>
    </row>
    <row r="66" spans="1:13" ht="17.25" customHeight="1">
      <c r="A66" s="77" t="s">
        <v>80</v>
      </c>
      <c r="B66" s="78"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80">
        <v>0</v>
      </c>
      <c r="K66" s="79">
        <v>0</v>
      </c>
      <c r="L66" s="79">
        <v>0</v>
      </c>
      <c r="M66" s="79">
        <v>0</v>
      </c>
    </row>
    <row r="67" spans="1:13" ht="17.25" customHeight="1">
      <c r="A67" s="77" t="s">
        <v>81</v>
      </c>
      <c r="B67" s="78">
        <v>0</v>
      </c>
      <c r="C67" s="79">
        <v>0</v>
      </c>
      <c r="D67" s="79">
        <v>0</v>
      </c>
      <c r="E67" s="79">
        <v>5</v>
      </c>
      <c r="F67" s="79">
        <v>44</v>
      </c>
      <c r="G67" s="79">
        <v>49</v>
      </c>
      <c r="H67" s="79">
        <v>0</v>
      </c>
      <c r="I67" s="79">
        <v>0</v>
      </c>
      <c r="J67" s="80">
        <v>0</v>
      </c>
      <c r="K67" s="79">
        <v>5</v>
      </c>
      <c r="L67" s="79">
        <v>44</v>
      </c>
      <c r="M67" s="79">
        <v>49</v>
      </c>
    </row>
    <row r="68" spans="1:13" ht="17.25" customHeight="1">
      <c r="A68" s="77" t="s">
        <v>82</v>
      </c>
      <c r="B68" s="78">
        <v>0</v>
      </c>
      <c r="C68" s="79">
        <v>0</v>
      </c>
      <c r="D68" s="79">
        <v>0</v>
      </c>
      <c r="E68" s="79">
        <v>3</v>
      </c>
      <c r="F68" s="79">
        <v>18</v>
      </c>
      <c r="G68" s="79">
        <v>21</v>
      </c>
      <c r="H68" s="79">
        <v>0</v>
      </c>
      <c r="I68" s="79">
        <v>0</v>
      </c>
      <c r="J68" s="80">
        <v>0</v>
      </c>
      <c r="K68" s="79">
        <v>3</v>
      </c>
      <c r="L68" s="79">
        <v>18</v>
      </c>
      <c r="M68" s="79">
        <v>21</v>
      </c>
    </row>
    <row r="69" spans="1:13" ht="17.25" customHeight="1">
      <c r="A69" s="77" t="s">
        <v>83</v>
      </c>
      <c r="B69" s="78">
        <v>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80">
        <v>0</v>
      </c>
      <c r="K69" s="79">
        <v>0</v>
      </c>
      <c r="L69" s="79">
        <v>0</v>
      </c>
      <c r="M69" s="79">
        <v>0</v>
      </c>
    </row>
    <row r="70" spans="1:13" ht="17.25" customHeight="1">
      <c r="A70" s="77" t="s">
        <v>84</v>
      </c>
      <c r="B70" s="78">
        <v>0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80">
        <v>0</v>
      </c>
      <c r="K70" s="79">
        <v>0</v>
      </c>
      <c r="L70" s="79">
        <v>0</v>
      </c>
      <c r="M70" s="79">
        <v>0</v>
      </c>
    </row>
    <row r="71" spans="1:13" ht="17.25" customHeight="1">
      <c r="A71" s="77" t="s">
        <v>85</v>
      </c>
      <c r="B71" s="78">
        <v>0</v>
      </c>
      <c r="C71" s="79">
        <v>0</v>
      </c>
      <c r="D71" s="79">
        <v>0</v>
      </c>
      <c r="E71" s="79">
        <v>27</v>
      </c>
      <c r="F71" s="79">
        <v>0</v>
      </c>
      <c r="G71" s="79">
        <v>27</v>
      </c>
      <c r="H71" s="79">
        <v>0</v>
      </c>
      <c r="I71" s="79">
        <v>0</v>
      </c>
      <c r="J71" s="80">
        <v>0</v>
      </c>
      <c r="K71" s="79">
        <v>27</v>
      </c>
      <c r="L71" s="79">
        <v>0</v>
      </c>
      <c r="M71" s="79">
        <v>27</v>
      </c>
    </row>
    <row r="72" spans="1:13" ht="17.25" customHeight="1">
      <c r="A72" s="77" t="s">
        <v>86</v>
      </c>
      <c r="B72" s="78">
        <v>0</v>
      </c>
      <c r="C72" s="79">
        <v>0</v>
      </c>
      <c r="D72" s="79">
        <v>0</v>
      </c>
      <c r="E72" s="79">
        <v>10</v>
      </c>
      <c r="F72" s="79">
        <v>15</v>
      </c>
      <c r="G72" s="79">
        <v>25</v>
      </c>
      <c r="H72" s="79">
        <v>0</v>
      </c>
      <c r="I72" s="79">
        <v>0</v>
      </c>
      <c r="J72" s="80">
        <v>0</v>
      </c>
      <c r="K72" s="79">
        <v>10</v>
      </c>
      <c r="L72" s="79">
        <v>15</v>
      </c>
      <c r="M72" s="79">
        <v>25</v>
      </c>
    </row>
    <row r="73" spans="1:13" ht="17.25" customHeight="1">
      <c r="A73" s="77" t="s">
        <v>87</v>
      </c>
      <c r="B73" s="78">
        <v>0</v>
      </c>
      <c r="C73" s="79">
        <v>0</v>
      </c>
      <c r="D73" s="79">
        <v>0</v>
      </c>
      <c r="E73" s="79">
        <v>17</v>
      </c>
      <c r="F73" s="79">
        <v>25</v>
      </c>
      <c r="G73" s="79">
        <v>42</v>
      </c>
      <c r="H73" s="79">
        <v>0</v>
      </c>
      <c r="I73" s="79">
        <v>0</v>
      </c>
      <c r="J73" s="80">
        <v>0</v>
      </c>
      <c r="K73" s="79">
        <v>17</v>
      </c>
      <c r="L73" s="79">
        <v>25</v>
      </c>
      <c r="M73" s="79">
        <v>42</v>
      </c>
    </row>
    <row r="74" spans="1:13" ht="17.25" customHeight="1">
      <c r="A74" s="77" t="s">
        <v>88</v>
      </c>
      <c r="B74" s="78">
        <v>0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80">
        <v>0</v>
      </c>
      <c r="K74" s="79">
        <v>0</v>
      </c>
      <c r="L74" s="79">
        <v>0</v>
      </c>
      <c r="M74" s="79">
        <v>0</v>
      </c>
    </row>
    <row r="75" spans="1:13" ht="17.25" customHeight="1">
      <c r="A75" s="77" t="s">
        <v>89</v>
      </c>
      <c r="B75" s="78">
        <v>0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80">
        <v>0</v>
      </c>
      <c r="K75" s="79">
        <v>0</v>
      </c>
      <c r="L75" s="79">
        <v>0</v>
      </c>
      <c r="M75" s="79">
        <v>0</v>
      </c>
    </row>
    <row r="76" spans="1:13" ht="17.25" customHeight="1">
      <c r="A76" s="77" t="s">
        <v>90</v>
      </c>
      <c r="B76" s="78">
        <v>0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80">
        <v>0</v>
      </c>
      <c r="K76" s="79">
        <v>0</v>
      </c>
      <c r="L76" s="79">
        <v>0</v>
      </c>
      <c r="M76" s="79">
        <v>0</v>
      </c>
    </row>
    <row r="77" spans="1:13" ht="17.25" customHeight="1">
      <c r="A77" s="77" t="s">
        <v>91</v>
      </c>
      <c r="B77" s="78">
        <v>0</v>
      </c>
      <c r="C77" s="79">
        <v>0</v>
      </c>
      <c r="D77" s="79">
        <v>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80">
        <v>0</v>
      </c>
      <c r="K77" s="79">
        <v>0</v>
      </c>
      <c r="L77" s="79">
        <v>0</v>
      </c>
      <c r="M77" s="79">
        <v>0</v>
      </c>
    </row>
    <row r="78" spans="1:13" ht="17.25" customHeight="1">
      <c r="A78" s="77" t="s">
        <v>92</v>
      </c>
      <c r="B78" s="78">
        <v>0</v>
      </c>
      <c r="C78" s="79">
        <v>0</v>
      </c>
      <c r="D78" s="79">
        <v>0</v>
      </c>
      <c r="E78" s="79">
        <v>5</v>
      </c>
      <c r="F78" s="79">
        <v>27</v>
      </c>
      <c r="G78" s="79">
        <v>32</v>
      </c>
      <c r="H78" s="79">
        <v>0</v>
      </c>
      <c r="I78" s="79">
        <v>0</v>
      </c>
      <c r="J78" s="80">
        <v>0</v>
      </c>
      <c r="K78" s="79">
        <v>5</v>
      </c>
      <c r="L78" s="79">
        <v>27</v>
      </c>
      <c r="M78" s="79">
        <v>32</v>
      </c>
    </row>
    <row r="79" spans="1:13" s="71" customFormat="1" ht="17.25" customHeight="1">
      <c r="A79" s="73" t="s">
        <v>8</v>
      </c>
      <c r="B79" s="74">
        <v>0</v>
      </c>
      <c r="C79" s="75">
        <v>0</v>
      </c>
      <c r="D79" s="75">
        <v>0</v>
      </c>
      <c r="E79" s="75">
        <f>SUM(E80:E96)</f>
        <v>498</v>
      </c>
      <c r="F79" s="75">
        <f>SUM(F80:F96)</f>
        <v>116</v>
      </c>
      <c r="G79" s="75">
        <f>SUM(G80:G96)</f>
        <v>614</v>
      </c>
      <c r="H79" s="75">
        <v>0</v>
      </c>
      <c r="I79" s="75">
        <v>0</v>
      </c>
      <c r="J79" s="76">
        <v>0</v>
      </c>
      <c r="K79" s="75">
        <f>SUM(K80:K96)</f>
        <v>498</v>
      </c>
      <c r="L79" s="75">
        <f>SUM(L80:L96)</f>
        <v>116</v>
      </c>
      <c r="M79" s="75">
        <f>SUM(M80:M96)</f>
        <v>614</v>
      </c>
    </row>
    <row r="80" spans="1:13" ht="17.25" customHeight="1">
      <c r="A80" s="77" t="s">
        <v>93</v>
      </c>
      <c r="B80" s="78">
        <v>0</v>
      </c>
      <c r="C80" s="79">
        <v>0</v>
      </c>
      <c r="D80" s="79">
        <v>0</v>
      </c>
      <c r="E80" s="79">
        <v>53</v>
      </c>
      <c r="F80" s="79">
        <v>5</v>
      </c>
      <c r="G80" s="79">
        <v>58</v>
      </c>
      <c r="H80" s="79">
        <v>0</v>
      </c>
      <c r="I80" s="79">
        <v>0</v>
      </c>
      <c r="J80" s="80">
        <v>0</v>
      </c>
      <c r="K80" s="79">
        <v>53</v>
      </c>
      <c r="L80" s="79">
        <v>5</v>
      </c>
      <c r="M80" s="79">
        <v>58</v>
      </c>
    </row>
    <row r="81" spans="1:13" ht="17.25" customHeight="1">
      <c r="A81" s="77" t="s">
        <v>94</v>
      </c>
      <c r="B81" s="78">
        <v>0</v>
      </c>
      <c r="C81" s="79">
        <v>0</v>
      </c>
      <c r="D81" s="79">
        <v>0</v>
      </c>
      <c r="E81" s="79">
        <v>15</v>
      </c>
      <c r="F81" s="79">
        <v>12</v>
      </c>
      <c r="G81" s="79">
        <v>27</v>
      </c>
      <c r="H81" s="79">
        <v>0</v>
      </c>
      <c r="I81" s="79">
        <v>0</v>
      </c>
      <c r="J81" s="80">
        <v>0</v>
      </c>
      <c r="K81" s="79">
        <v>15</v>
      </c>
      <c r="L81" s="79">
        <v>12</v>
      </c>
      <c r="M81" s="79">
        <v>27</v>
      </c>
    </row>
    <row r="82" spans="1:13" ht="17.25" customHeight="1">
      <c r="A82" s="77" t="s">
        <v>95</v>
      </c>
      <c r="B82" s="78">
        <v>0</v>
      </c>
      <c r="C82" s="79">
        <v>0</v>
      </c>
      <c r="D82" s="79">
        <v>0</v>
      </c>
      <c r="E82" s="79">
        <v>62</v>
      </c>
      <c r="F82" s="79">
        <v>4</v>
      </c>
      <c r="G82" s="79">
        <v>66</v>
      </c>
      <c r="H82" s="79">
        <v>0</v>
      </c>
      <c r="I82" s="79">
        <v>0</v>
      </c>
      <c r="J82" s="80">
        <v>0</v>
      </c>
      <c r="K82" s="79">
        <v>62</v>
      </c>
      <c r="L82" s="79">
        <v>4</v>
      </c>
      <c r="M82" s="79">
        <v>66</v>
      </c>
    </row>
    <row r="83" spans="1:13" ht="17.25" customHeight="1">
      <c r="A83" s="77" t="s">
        <v>96</v>
      </c>
      <c r="B83" s="78">
        <v>0</v>
      </c>
      <c r="C83" s="79">
        <v>0</v>
      </c>
      <c r="D83" s="79">
        <v>0</v>
      </c>
      <c r="E83" s="79">
        <v>60</v>
      </c>
      <c r="F83" s="79">
        <v>18</v>
      </c>
      <c r="G83" s="79">
        <v>78</v>
      </c>
      <c r="H83" s="79">
        <v>0</v>
      </c>
      <c r="I83" s="79">
        <v>0</v>
      </c>
      <c r="J83" s="80">
        <v>0</v>
      </c>
      <c r="K83" s="79">
        <v>60</v>
      </c>
      <c r="L83" s="79">
        <v>18</v>
      </c>
      <c r="M83" s="79">
        <v>78</v>
      </c>
    </row>
    <row r="84" spans="1:13" ht="17.25" customHeight="1">
      <c r="A84" s="77" t="s">
        <v>97</v>
      </c>
      <c r="B84" s="78">
        <v>0</v>
      </c>
      <c r="C84" s="79">
        <v>0</v>
      </c>
      <c r="D84" s="79">
        <v>0</v>
      </c>
      <c r="E84" s="79">
        <v>38</v>
      </c>
      <c r="F84" s="79">
        <v>6</v>
      </c>
      <c r="G84" s="79">
        <v>44</v>
      </c>
      <c r="H84" s="79">
        <v>0</v>
      </c>
      <c r="I84" s="79">
        <v>0</v>
      </c>
      <c r="J84" s="80">
        <v>0</v>
      </c>
      <c r="K84" s="79">
        <v>38</v>
      </c>
      <c r="L84" s="79">
        <v>6</v>
      </c>
      <c r="M84" s="79">
        <v>44</v>
      </c>
    </row>
    <row r="85" spans="1:13" ht="17.25" customHeight="1">
      <c r="A85" s="77" t="s">
        <v>98</v>
      </c>
      <c r="B85" s="78">
        <v>0</v>
      </c>
      <c r="C85" s="79">
        <v>0</v>
      </c>
      <c r="D85" s="79">
        <v>0</v>
      </c>
      <c r="E85" s="79">
        <v>48</v>
      </c>
      <c r="F85" s="79">
        <v>6</v>
      </c>
      <c r="G85" s="79">
        <v>54</v>
      </c>
      <c r="H85" s="79">
        <v>0</v>
      </c>
      <c r="I85" s="79">
        <v>0</v>
      </c>
      <c r="J85" s="80">
        <v>0</v>
      </c>
      <c r="K85" s="79">
        <v>48</v>
      </c>
      <c r="L85" s="79">
        <v>6</v>
      </c>
      <c r="M85" s="79">
        <v>54</v>
      </c>
    </row>
    <row r="86" spans="1:13" ht="17.25" customHeight="1">
      <c r="A86" s="77" t="s">
        <v>99</v>
      </c>
      <c r="B86" s="78">
        <v>0</v>
      </c>
      <c r="C86" s="79">
        <v>0</v>
      </c>
      <c r="D86" s="79">
        <v>0</v>
      </c>
      <c r="E86" s="79">
        <v>76</v>
      </c>
      <c r="F86" s="79">
        <v>2</v>
      </c>
      <c r="G86" s="79">
        <v>78</v>
      </c>
      <c r="H86" s="79">
        <v>0</v>
      </c>
      <c r="I86" s="79">
        <v>0</v>
      </c>
      <c r="J86" s="80">
        <v>0</v>
      </c>
      <c r="K86" s="79">
        <v>76</v>
      </c>
      <c r="L86" s="79">
        <v>2</v>
      </c>
      <c r="M86" s="79">
        <v>78</v>
      </c>
    </row>
    <row r="87" spans="1:13" ht="17.25" customHeight="1">
      <c r="A87" s="77" t="s">
        <v>100</v>
      </c>
      <c r="B87" s="78">
        <v>0</v>
      </c>
      <c r="C87" s="79">
        <v>0</v>
      </c>
      <c r="D87" s="79">
        <v>0</v>
      </c>
      <c r="E87" s="79">
        <v>46</v>
      </c>
      <c r="F87" s="79">
        <v>5</v>
      </c>
      <c r="G87" s="79">
        <v>51</v>
      </c>
      <c r="H87" s="79">
        <v>0</v>
      </c>
      <c r="I87" s="79">
        <v>0</v>
      </c>
      <c r="J87" s="80">
        <v>0</v>
      </c>
      <c r="K87" s="79">
        <v>46</v>
      </c>
      <c r="L87" s="79">
        <v>5</v>
      </c>
      <c r="M87" s="79">
        <v>51</v>
      </c>
    </row>
    <row r="88" spans="1:13" ht="17.25" customHeight="1">
      <c r="A88" s="77" t="s">
        <v>101</v>
      </c>
      <c r="B88" s="78">
        <v>0</v>
      </c>
      <c r="C88" s="79">
        <v>0</v>
      </c>
      <c r="D88" s="79">
        <v>0</v>
      </c>
      <c r="E88" s="79">
        <v>9</v>
      </c>
      <c r="F88" s="79">
        <v>19</v>
      </c>
      <c r="G88" s="79">
        <v>28</v>
      </c>
      <c r="H88" s="79">
        <v>0</v>
      </c>
      <c r="I88" s="79">
        <v>0</v>
      </c>
      <c r="J88" s="80">
        <v>0</v>
      </c>
      <c r="K88" s="79">
        <v>9</v>
      </c>
      <c r="L88" s="79">
        <v>19</v>
      </c>
      <c r="M88" s="79">
        <v>28</v>
      </c>
    </row>
    <row r="89" spans="1:13" ht="17.25" customHeight="1">
      <c r="A89" s="77" t="s">
        <v>102</v>
      </c>
      <c r="B89" s="78">
        <v>0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80">
        <v>0</v>
      </c>
      <c r="K89" s="79">
        <v>0</v>
      </c>
      <c r="L89" s="79">
        <v>0</v>
      </c>
      <c r="M89" s="79">
        <v>0</v>
      </c>
    </row>
    <row r="90" spans="1:13" ht="17.25" customHeight="1">
      <c r="A90" s="77" t="s">
        <v>103</v>
      </c>
      <c r="B90" s="78">
        <v>0</v>
      </c>
      <c r="C90" s="79">
        <v>0</v>
      </c>
      <c r="D90" s="79">
        <v>0</v>
      </c>
      <c r="E90" s="79">
        <v>31</v>
      </c>
      <c r="F90" s="79">
        <v>5</v>
      </c>
      <c r="G90" s="79">
        <v>36</v>
      </c>
      <c r="H90" s="79">
        <v>0</v>
      </c>
      <c r="I90" s="79">
        <v>0</v>
      </c>
      <c r="J90" s="80">
        <v>0</v>
      </c>
      <c r="K90" s="79">
        <v>31</v>
      </c>
      <c r="L90" s="79">
        <v>5</v>
      </c>
      <c r="M90" s="79">
        <v>36</v>
      </c>
    </row>
    <row r="91" spans="1:13" ht="17.25" customHeight="1">
      <c r="A91" s="77" t="s">
        <v>104</v>
      </c>
      <c r="B91" s="78">
        <v>0</v>
      </c>
      <c r="C91" s="79">
        <v>0</v>
      </c>
      <c r="D91" s="79">
        <v>0</v>
      </c>
      <c r="E91" s="79">
        <v>52</v>
      </c>
      <c r="F91" s="79">
        <v>27</v>
      </c>
      <c r="G91" s="79">
        <v>79</v>
      </c>
      <c r="H91" s="79">
        <v>0</v>
      </c>
      <c r="I91" s="79">
        <v>0</v>
      </c>
      <c r="J91" s="80">
        <v>0</v>
      </c>
      <c r="K91" s="79">
        <v>52</v>
      </c>
      <c r="L91" s="79">
        <v>27</v>
      </c>
      <c r="M91" s="79">
        <v>79</v>
      </c>
    </row>
    <row r="92" spans="1:13" ht="17.25" customHeight="1">
      <c r="A92" s="77" t="s">
        <v>105</v>
      </c>
      <c r="B92" s="78">
        <v>0</v>
      </c>
      <c r="C92" s="79">
        <v>0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80">
        <v>0</v>
      </c>
      <c r="K92" s="79">
        <v>0</v>
      </c>
      <c r="L92" s="79">
        <v>0</v>
      </c>
      <c r="M92" s="79">
        <v>0</v>
      </c>
    </row>
    <row r="93" spans="1:13" ht="17.25" customHeight="1">
      <c r="A93" s="77" t="s">
        <v>106</v>
      </c>
      <c r="B93" s="78">
        <v>0</v>
      </c>
      <c r="C93" s="79">
        <v>0</v>
      </c>
      <c r="D93" s="79">
        <v>0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80">
        <v>0</v>
      </c>
      <c r="K93" s="79">
        <v>0</v>
      </c>
      <c r="L93" s="79">
        <v>0</v>
      </c>
      <c r="M93" s="79">
        <v>0</v>
      </c>
    </row>
    <row r="94" spans="1:13" ht="17.25" customHeight="1">
      <c r="A94" s="77" t="s">
        <v>107</v>
      </c>
      <c r="B94" s="78">
        <v>0</v>
      </c>
      <c r="C94" s="79">
        <v>0</v>
      </c>
      <c r="D94" s="79">
        <v>0</v>
      </c>
      <c r="E94" s="79">
        <v>8</v>
      </c>
      <c r="F94" s="79">
        <v>7</v>
      </c>
      <c r="G94" s="79">
        <v>15</v>
      </c>
      <c r="H94" s="79">
        <v>0</v>
      </c>
      <c r="I94" s="79">
        <v>0</v>
      </c>
      <c r="J94" s="80">
        <v>0</v>
      </c>
      <c r="K94" s="79">
        <v>8</v>
      </c>
      <c r="L94" s="79">
        <v>7</v>
      </c>
      <c r="M94" s="79">
        <v>15</v>
      </c>
    </row>
    <row r="95" spans="1:13" ht="17.25" customHeight="1">
      <c r="A95" s="77" t="s">
        <v>108</v>
      </c>
      <c r="B95" s="78">
        <v>0</v>
      </c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80">
        <v>0</v>
      </c>
      <c r="K95" s="79">
        <v>0</v>
      </c>
      <c r="L95" s="79">
        <v>0</v>
      </c>
      <c r="M95" s="79">
        <v>0</v>
      </c>
    </row>
    <row r="96" spans="1:13" ht="17.25" customHeight="1">
      <c r="A96" s="77" t="s">
        <v>109</v>
      </c>
      <c r="B96" s="78">
        <v>0</v>
      </c>
      <c r="C96" s="79">
        <v>0</v>
      </c>
      <c r="D96" s="79">
        <v>0</v>
      </c>
      <c r="E96" s="79">
        <v>0</v>
      </c>
      <c r="F96" s="79">
        <v>0</v>
      </c>
      <c r="G96" s="79">
        <v>0</v>
      </c>
      <c r="H96" s="79">
        <v>0</v>
      </c>
      <c r="I96" s="79">
        <v>0</v>
      </c>
      <c r="J96" s="80">
        <v>0</v>
      </c>
      <c r="K96" s="79">
        <v>0</v>
      </c>
      <c r="L96" s="79">
        <v>0</v>
      </c>
      <c r="M96" s="79">
        <v>0</v>
      </c>
    </row>
    <row r="97" spans="1:13" s="71" customFormat="1" ht="18.75">
      <c r="A97" s="73" t="s">
        <v>9</v>
      </c>
      <c r="B97" s="74">
        <v>0</v>
      </c>
      <c r="C97" s="75">
        <v>0</v>
      </c>
      <c r="D97" s="75">
        <v>0</v>
      </c>
      <c r="E97" s="75">
        <f>SUM(E98:E107)</f>
        <v>134</v>
      </c>
      <c r="F97" s="75">
        <f>SUM(F98:F107)</f>
        <v>84</v>
      </c>
      <c r="G97" s="75">
        <f>SUM(G98:G107)</f>
        <v>218</v>
      </c>
      <c r="H97" s="75">
        <v>0</v>
      </c>
      <c r="I97" s="75">
        <v>0</v>
      </c>
      <c r="J97" s="76">
        <v>0</v>
      </c>
      <c r="K97" s="75">
        <f>SUM(K98:K107)</f>
        <v>134</v>
      </c>
      <c r="L97" s="75">
        <f>SUM(L98:L107)</f>
        <v>84</v>
      </c>
      <c r="M97" s="75">
        <f>SUM(M98:M107)</f>
        <v>218</v>
      </c>
    </row>
    <row r="98" spans="1:13" ht="18.75">
      <c r="A98" s="77" t="s">
        <v>110</v>
      </c>
      <c r="B98" s="78">
        <v>0</v>
      </c>
      <c r="C98" s="79">
        <v>0</v>
      </c>
      <c r="D98" s="79">
        <v>0</v>
      </c>
      <c r="E98" s="79">
        <v>19</v>
      </c>
      <c r="F98" s="79">
        <v>19</v>
      </c>
      <c r="G98" s="79">
        <v>38</v>
      </c>
      <c r="H98" s="79">
        <v>0</v>
      </c>
      <c r="I98" s="79">
        <v>0</v>
      </c>
      <c r="J98" s="80">
        <v>0</v>
      </c>
      <c r="K98" s="79">
        <v>19</v>
      </c>
      <c r="L98" s="79">
        <v>19</v>
      </c>
      <c r="M98" s="79">
        <v>38</v>
      </c>
    </row>
    <row r="99" spans="1:13" ht="18.75">
      <c r="A99" s="77" t="s">
        <v>111</v>
      </c>
      <c r="B99" s="78">
        <v>0</v>
      </c>
      <c r="C99" s="79">
        <v>0</v>
      </c>
      <c r="D99" s="79">
        <v>0</v>
      </c>
      <c r="E99" s="79">
        <v>22</v>
      </c>
      <c r="F99" s="79">
        <v>12</v>
      </c>
      <c r="G99" s="79">
        <v>34</v>
      </c>
      <c r="H99" s="79">
        <v>0</v>
      </c>
      <c r="I99" s="79">
        <v>0</v>
      </c>
      <c r="J99" s="80">
        <v>0</v>
      </c>
      <c r="K99" s="79">
        <v>22</v>
      </c>
      <c r="L99" s="79">
        <v>12</v>
      </c>
      <c r="M99" s="79">
        <v>34</v>
      </c>
    </row>
    <row r="100" spans="1:13" ht="18.75">
      <c r="A100" s="77" t="s">
        <v>112</v>
      </c>
      <c r="B100" s="78">
        <v>0</v>
      </c>
      <c r="C100" s="79">
        <v>0</v>
      </c>
      <c r="D100" s="79">
        <v>0</v>
      </c>
      <c r="E100" s="79">
        <v>6</v>
      </c>
      <c r="F100" s="79">
        <v>9</v>
      </c>
      <c r="G100" s="79">
        <v>15</v>
      </c>
      <c r="H100" s="79">
        <v>0</v>
      </c>
      <c r="I100" s="79">
        <v>0</v>
      </c>
      <c r="J100" s="80">
        <v>0</v>
      </c>
      <c r="K100" s="79">
        <v>6</v>
      </c>
      <c r="L100" s="79">
        <v>9</v>
      </c>
      <c r="M100" s="79">
        <v>15</v>
      </c>
    </row>
    <row r="101" spans="1:13" ht="18.75">
      <c r="A101" s="77" t="s">
        <v>113</v>
      </c>
      <c r="B101" s="78">
        <v>0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  <c r="H101" s="79">
        <v>0</v>
      </c>
      <c r="I101" s="79">
        <v>0</v>
      </c>
      <c r="J101" s="80">
        <v>0</v>
      </c>
      <c r="K101" s="79">
        <v>0</v>
      </c>
      <c r="L101" s="79">
        <v>0</v>
      </c>
      <c r="M101" s="79">
        <v>0</v>
      </c>
    </row>
    <row r="102" spans="1:13" ht="18.75">
      <c r="A102" s="77" t="s">
        <v>114</v>
      </c>
      <c r="B102" s="78">
        <v>0</v>
      </c>
      <c r="C102" s="79">
        <v>0</v>
      </c>
      <c r="D102" s="79">
        <v>0</v>
      </c>
      <c r="E102" s="79">
        <v>9</v>
      </c>
      <c r="F102" s="79">
        <v>10</v>
      </c>
      <c r="G102" s="79">
        <v>19</v>
      </c>
      <c r="H102" s="79">
        <v>0</v>
      </c>
      <c r="I102" s="79">
        <v>0</v>
      </c>
      <c r="J102" s="80">
        <v>0</v>
      </c>
      <c r="K102" s="79">
        <v>9</v>
      </c>
      <c r="L102" s="79">
        <v>10</v>
      </c>
      <c r="M102" s="79">
        <v>19</v>
      </c>
    </row>
    <row r="103" spans="1:13" ht="18.75">
      <c r="A103" s="77" t="s">
        <v>115</v>
      </c>
      <c r="B103" s="78">
        <v>0</v>
      </c>
      <c r="C103" s="79">
        <v>0</v>
      </c>
      <c r="D103" s="79">
        <v>0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80">
        <v>0</v>
      </c>
      <c r="K103" s="79">
        <v>0</v>
      </c>
      <c r="L103" s="79">
        <v>0</v>
      </c>
      <c r="M103" s="79">
        <v>0</v>
      </c>
    </row>
    <row r="104" spans="1:13" ht="18.75">
      <c r="A104" s="77" t="s">
        <v>116</v>
      </c>
      <c r="B104" s="78">
        <v>0</v>
      </c>
      <c r="C104" s="79">
        <v>0</v>
      </c>
      <c r="D104" s="79">
        <v>0</v>
      </c>
      <c r="E104" s="79">
        <v>14</v>
      </c>
      <c r="F104" s="79">
        <v>5</v>
      </c>
      <c r="G104" s="79">
        <v>19</v>
      </c>
      <c r="H104" s="79">
        <v>0</v>
      </c>
      <c r="I104" s="79">
        <v>0</v>
      </c>
      <c r="J104" s="80">
        <v>0</v>
      </c>
      <c r="K104" s="79">
        <v>14</v>
      </c>
      <c r="L104" s="79">
        <v>5</v>
      </c>
      <c r="M104" s="79">
        <v>19</v>
      </c>
    </row>
    <row r="105" spans="1:13" ht="18.75">
      <c r="A105" s="77" t="s">
        <v>117</v>
      </c>
      <c r="B105" s="78">
        <v>0</v>
      </c>
      <c r="C105" s="79">
        <v>0</v>
      </c>
      <c r="D105" s="79">
        <v>0</v>
      </c>
      <c r="E105" s="79">
        <v>15</v>
      </c>
      <c r="F105" s="79">
        <v>13</v>
      </c>
      <c r="G105" s="79">
        <v>28</v>
      </c>
      <c r="H105" s="79">
        <v>0</v>
      </c>
      <c r="I105" s="79">
        <v>0</v>
      </c>
      <c r="J105" s="80">
        <v>0</v>
      </c>
      <c r="K105" s="79">
        <v>15</v>
      </c>
      <c r="L105" s="79">
        <v>13</v>
      </c>
      <c r="M105" s="79">
        <v>28</v>
      </c>
    </row>
    <row r="106" spans="1:13" ht="18.75">
      <c r="A106" s="77" t="s">
        <v>118</v>
      </c>
      <c r="B106" s="78">
        <v>0</v>
      </c>
      <c r="C106" s="79">
        <v>0</v>
      </c>
      <c r="D106" s="79">
        <v>0</v>
      </c>
      <c r="E106" s="79">
        <f>SUM('[1]Sheet2'!$E$136:$E$137)</f>
        <v>35</v>
      </c>
      <c r="F106" s="79">
        <f>SUM('[1]Sheet2'!$F$136:$F$137)</f>
        <v>6</v>
      </c>
      <c r="G106" s="79">
        <f>SUM('[1]Sheet2'!$G$136:$G$137)</f>
        <v>41</v>
      </c>
      <c r="H106" s="79">
        <v>0</v>
      </c>
      <c r="I106" s="79">
        <v>0</v>
      </c>
      <c r="J106" s="80">
        <v>0</v>
      </c>
      <c r="K106" s="79">
        <f>SUM('[1]Sheet2'!$E$136:$E$137)</f>
        <v>35</v>
      </c>
      <c r="L106" s="79">
        <f>SUM('[1]Sheet2'!$F$136:$F$137)</f>
        <v>6</v>
      </c>
      <c r="M106" s="79">
        <f>SUM('[1]Sheet2'!$G$136:$G$137)</f>
        <v>41</v>
      </c>
    </row>
    <row r="107" spans="1:13" ht="18.75">
      <c r="A107" s="77" t="s">
        <v>119</v>
      </c>
      <c r="B107" s="78">
        <v>0</v>
      </c>
      <c r="C107" s="79">
        <v>0</v>
      </c>
      <c r="D107" s="79">
        <v>0</v>
      </c>
      <c r="E107" s="79">
        <v>14</v>
      </c>
      <c r="F107" s="79">
        <v>10</v>
      </c>
      <c r="G107" s="79">
        <v>24</v>
      </c>
      <c r="H107" s="79">
        <v>0</v>
      </c>
      <c r="I107" s="79">
        <v>0</v>
      </c>
      <c r="J107" s="80">
        <v>0</v>
      </c>
      <c r="K107" s="79">
        <v>14</v>
      </c>
      <c r="L107" s="79">
        <v>10</v>
      </c>
      <c r="M107" s="79">
        <v>24</v>
      </c>
    </row>
    <row r="108" spans="1:13" s="71" customFormat="1" ht="18.75">
      <c r="A108" s="73" t="s">
        <v>10</v>
      </c>
      <c r="B108" s="74">
        <v>0</v>
      </c>
      <c r="C108" s="75">
        <v>0</v>
      </c>
      <c r="D108" s="75">
        <v>0</v>
      </c>
      <c r="E108" s="75">
        <f>SUM(E109:E123)</f>
        <v>189</v>
      </c>
      <c r="F108" s="75">
        <f>SUM(F109:F123)</f>
        <v>75</v>
      </c>
      <c r="G108" s="75">
        <f>SUM(G109:G123)</f>
        <v>264</v>
      </c>
      <c r="H108" s="75">
        <v>0</v>
      </c>
      <c r="I108" s="75">
        <v>0</v>
      </c>
      <c r="J108" s="76">
        <v>0</v>
      </c>
      <c r="K108" s="75">
        <f>SUM(K109:K123)</f>
        <v>189</v>
      </c>
      <c r="L108" s="75">
        <f>SUM(L109:L123)</f>
        <v>75</v>
      </c>
      <c r="M108" s="75">
        <f>SUM(M109:M123)</f>
        <v>264</v>
      </c>
    </row>
    <row r="109" spans="1:13" s="71" customFormat="1" ht="18.75">
      <c r="A109" s="81" t="s">
        <v>60</v>
      </c>
      <c r="B109" s="78">
        <v>0</v>
      </c>
      <c r="C109" s="79">
        <v>0</v>
      </c>
      <c r="D109" s="79">
        <v>0</v>
      </c>
      <c r="E109" s="79">
        <v>33</v>
      </c>
      <c r="F109" s="79">
        <v>25</v>
      </c>
      <c r="G109" s="79">
        <v>58</v>
      </c>
      <c r="H109" s="79">
        <v>0</v>
      </c>
      <c r="I109" s="79">
        <v>0</v>
      </c>
      <c r="J109" s="80">
        <v>0</v>
      </c>
      <c r="K109" s="79">
        <v>33</v>
      </c>
      <c r="L109" s="79">
        <v>25</v>
      </c>
      <c r="M109" s="79">
        <v>58</v>
      </c>
    </row>
    <row r="110" spans="1:13" s="71" customFormat="1" ht="18.75">
      <c r="A110" s="81" t="s">
        <v>120</v>
      </c>
      <c r="B110" s="78">
        <v>0</v>
      </c>
      <c r="C110" s="79">
        <v>0</v>
      </c>
      <c r="D110" s="79">
        <v>0</v>
      </c>
      <c r="E110" s="79">
        <v>1</v>
      </c>
      <c r="F110" s="79">
        <v>1</v>
      </c>
      <c r="G110" s="79">
        <v>2</v>
      </c>
      <c r="H110" s="79">
        <v>0</v>
      </c>
      <c r="I110" s="79">
        <v>0</v>
      </c>
      <c r="J110" s="80">
        <v>0</v>
      </c>
      <c r="K110" s="79">
        <v>1</v>
      </c>
      <c r="L110" s="79">
        <v>1</v>
      </c>
      <c r="M110" s="79">
        <v>2</v>
      </c>
    </row>
    <row r="111" spans="1:13" s="71" customFormat="1" ht="18.75">
      <c r="A111" s="81" t="s">
        <v>61</v>
      </c>
      <c r="B111" s="78">
        <v>0</v>
      </c>
      <c r="C111" s="79">
        <v>0</v>
      </c>
      <c r="D111" s="79">
        <v>0</v>
      </c>
      <c r="E111" s="79">
        <v>25</v>
      </c>
      <c r="F111" s="79">
        <v>21</v>
      </c>
      <c r="G111" s="79">
        <v>46</v>
      </c>
      <c r="H111" s="79">
        <v>0</v>
      </c>
      <c r="I111" s="79">
        <v>0</v>
      </c>
      <c r="J111" s="80">
        <v>0</v>
      </c>
      <c r="K111" s="79">
        <v>25</v>
      </c>
      <c r="L111" s="79">
        <v>21</v>
      </c>
      <c r="M111" s="79">
        <v>46</v>
      </c>
    </row>
    <row r="112" spans="1:13" s="71" customFormat="1" ht="18.75">
      <c r="A112" s="81" t="s">
        <v>62</v>
      </c>
      <c r="B112" s="78">
        <v>0</v>
      </c>
      <c r="C112" s="79">
        <v>0</v>
      </c>
      <c r="D112" s="79">
        <v>0</v>
      </c>
      <c r="E112" s="79">
        <v>18</v>
      </c>
      <c r="F112" s="79">
        <v>5</v>
      </c>
      <c r="G112" s="79">
        <v>23</v>
      </c>
      <c r="H112" s="79">
        <v>0</v>
      </c>
      <c r="I112" s="79">
        <v>0</v>
      </c>
      <c r="J112" s="80">
        <v>0</v>
      </c>
      <c r="K112" s="79">
        <v>18</v>
      </c>
      <c r="L112" s="79">
        <v>5</v>
      </c>
      <c r="M112" s="79">
        <v>23</v>
      </c>
    </row>
    <row r="113" spans="1:13" s="71" customFormat="1" ht="18.75">
      <c r="A113" s="81" t="s">
        <v>121</v>
      </c>
      <c r="B113" s="78">
        <v>0</v>
      </c>
      <c r="C113" s="79">
        <v>0</v>
      </c>
      <c r="D113" s="79">
        <v>0</v>
      </c>
      <c r="E113" s="79">
        <v>2</v>
      </c>
      <c r="F113" s="79">
        <v>9</v>
      </c>
      <c r="G113" s="79">
        <v>11</v>
      </c>
      <c r="H113" s="79">
        <v>0</v>
      </c>
      <c r="I113" s="79">
        <v>0</v>
      </c>
      <c r="J113" s="80">
        <v>0</v>
      </c>
      <c r="K113" s="79">
        <v>2</v>
      </c>
      <c r="L113" s="79">
        <v>9</v>
      </c>
      <c r="M113" s="79">
        <v>11</v>
      </c>
    </row>
    <row r="114" spans="1:13" s="71" customFormat="1" ht="18.75">
      <c r="A114" s="81" t="s">
        <v>122</v>
      </c>
      <c r="B114" s="78">
        <v>0</v>
      </c>
      <c r="C114" s="79">
        <v>0</v>
      </c>
      <c r="D114" s="79">
        <v>0</v>
      </c>
      <c r="E114" s="79">
        <v>7</v>
      </c>
      <c r="F114" s="79">
        <v>5</v>
      </c>
      <c r="G114" s="79">
        <v>12</v>
      </c>
      <c r="H114" s="79">
        <v>0</v>
      </c>
      <c r="I114" s="79">
        <v>0</v>
      </c>
      <c r="J114" s="80">
        <v>0</v>
      </c>
      <c r="K114" s="79">
        <v>7</v>
      </c>
      <c r="L114" s="79">
        <v>5</v>
      </c>
      <c r="M114" s="79">
        <v>12</v>
      </c>
    </row>
    <row r="115" spans="1:13" s="71" customFormat="1" ht="18.75">
      <c r="A115" s="81" t="s">
        <v>99</v>
      </c>
      <c r="B115" s="78">
        <v>0</v>
      </c>
      <c r="C115" s="79">
        <v>0</v>
      </c>
      <c r="D115" s="79">
        <v>0</v>
      </c>
      <c r="E115" s="79">
        <v>2</v>
      </c>
      <c r="F115" s="79">
        <v>0</v>
      </c>
      <c r="G115" s="79">
        <v>2</v>
      </c>
      <c r="H115" s="79">
        <v>0</v>
      </c>
      <c r="I115" s="79">
        <v>0</v>
      </c>
      <c r="J115" s="80">
        <v>0</v>
      </c>
      <c r="K115" s="79">
        <v>2</v>
      </c>
      <c r="L115" s="79">
        <v>0</v>
      </c>
      <c r="M115" s="79">
        <v>2</v>
      </c>
    </row>
    <row r="116" spans="1:13" s="71" customFormat="1" ht="18.75">
      <c r="A116" s="81" t="s">
        <v>123</v>
      </c>
      <c r="B116" s="78">
        <v>0</v>
      </c>
      <c r="C116" s="79">
        <v>0</v>
      </c>
      <c r="D116" s="79">
        <v>0</v>
      </c>
      <c r="E116" s="79">
        <v>39</v>
      </c>
      <c r="F116" s="79">
        <v>1</v>
      </c>
      <c r="G116" s="79">
        <v>40</v>
      </c>
      <c r="H116" s="79">
        <v>0</v>
      </c>
      <c r="I116" s="79">
        <v>0</v>
      </c>
      <c r="J116" s="80">
        <v>0</v>
      </c>
      <c r="K116" s="79">
        <v>39</v>
      </c>
      <c r="L116" s="79">
        <v>1</v>
      </c>
      <c r="M116" s="79">
        <v>40</v>
      </c>
    </row>
    <row r="117" spans="1:13" s="71" customFormat="1" ht="18.75">
      <c r="A117" s="81" t="s">
        <v>124</v>
      </c>
      <c r="B117" s="78">
        <v>0</v>
      </c>
      <c r="C117" s="79">
        <v>0</v>
      </c>
      <c r="D117" s="79">
        <v>0</v>
      </c>
      <c r="E117" s="79">
        <v>12</v>
      </c>
      <c r="F117" s="79">
        <v>0</v>
      </c>
      <c r="G117" s="79">
        <v>12</v>
      </c>
      <c r="H117" s="79">
        <v>0</v>
      </c>
      <c r="I117" s="79">
        <v>0</v>
      </c>
      <c r="J117" s="80">
        <v>0</v>
      </c>
      <c r="K117" s="79">
        <v>12</v>
      </c>
      <c r="L117" s="79">
        <v>0</v>
      </c>
      <c r="M117" s="79">
        <v>12</v>
      </c>
    </row>
    <row r="118" spans="1:13" s="71" customFormat="1" ht="18.75">
      <c r="A118" s="81" t="s">
        <v>97</v>
      </c>
      <c r="B118" s="78">
        <v>0</v>
      </c>
      <c r="C118" s="79">
        <v>0</v>
      </c>
      <c r="D118" s="79">
        <v>0</v>
      </c>
      <c r="E118" s="79">
        <v>3</v>
      </c>
      <c r="F118" s="79">
        <v>1</v>
      </c>
      <c r="G118" s="79">
        <v>4</v>
      </c>
      <c r="H118" s="79">
        <v>0</v>
      </c>
      <c r="I118" s="79">
        <v>0</v>
      </c>
      <c r="J118" s="80">
        <v>0</v>
      </c>
      <c r="K118" s="79">
        <v>3</v>
      </c>
      <c r="L118" s="79">
        <v>1</v>
      </c>
      <c r="M118" s="79">
        <v>4</v>
      </c>
    </row>
    <row r="119" spans="1:13" s="71" customFormat="1" ht="18.75">
      <c r="A119" s="81" t="s">
        <v>86</v>
      </c>
      <c r="B119" s="78">
        <v>0</v>
      </c>
      <c r="C119" s="79">
        <v>0</v>
      </c>
      <c r="D119" s="79">
        <v>0</v>
      </c>
      <c r="E119" s="79">
        <v>8</v>
      </c>
      <c r="F119" s="79">
        <v>1</v>
      </c>
      <c r="G119" s="79">
        <v>9</v>
      </c>
      <c r="H119" s="79">
        <v>0</v>
      </c>
      <c r="I119" s="79">
        <v>0</v>
      </c>
      <c r="J119" s="80">
        <v>0</v>
      </c>
      <c r="K119" s="79">
        <v>8</v>
      </c>
      <c r="L119" s="79">
        <v>1</v>
      </c>
      <c r="M119" s="79">
        <v>9</v>
      </c>
    </row>
    <row r="120" spans="1:13" s="71" customFormat="1" ht="18.75">
      <c r="A120" s="81" t="s">
        <v>81</v>
      </c>
      <c r="B120" s="78">
        <v>0</v>
      </c>
      <c r="C120" s="79">
        <v>0</v>
      </c>
      <c r="D120" s="79">
        <v>0</v>
      </c>
      <c r="E120" s="79">
        <v>1</v>
      </c>
      <c r="F120" s="79">
        <v>2</v>
      </c>
      <c r="G120" s="79">
        <v>3</v>
      </c>
      <c r="H120" s="79">
        <v>0</v>
      </c>
      <c r="I120" s="79">
        <v>0</v>
      </c>
      <c r="J120" s="80">
        <v>0</v>
      </c>
      <c r="K120" s="79">
        <v>1</v>
      </c>
      <c r="L120" s="79">
        <v>2</v>
      </c>
      <c r="M120" s="79">
        <v>3</v>
      </c>
    </row>
    <row r="121" spans="1:13" s="71" customFormat="1" ht="18.75">
      <c r="A121" s="81" t="s">
        <v>125</v>
      </c>
      <c r="B121" s="78">
        <v>0</v>
      </c>
      <c r="C121" s="79">
        <v>0</v>
      </c>
      <c r="D121" s="79">
        <v>0</v>
      </c>
      <c r="E121" s="79">
        <v>0</v>
      </c>
      <c r="F121" s="79">
        <v>4</v>
      </c>
      <c r="G121" s="79">
        <v>4</v>
      </c>
      <c r="H121" s="79">
        <v>0</v>
      </c>
      <c r="I121" s="79">
        <v>0</v>
      </c>
      <c r="J121" s="80">
        <v>0</v>
      </c>
      <c r="K121" s="79">
        <v>0</v>
      </c>
      <c r="L121" s="79">
        <v>4</v>
      </c>
      <c r="M121" s="79">
        <v>4</v>
      </c>
    </row>
    <row r="122" spans="1:13" s="71" customFormat="1" ht="18.75">
      <c r="A122" s="81" t="s">
        <v>126</v>
      </c>
      <c r="B122" s="78">
        <v>0</v>
      </c>
      <c r="C122" s="79">
        <v>0</v>
      </c>
      <c r="D122" s="79">
        <v>0</v>
      </c>
      <c r="E122" s="79">
        <v>38</v>
      </c>
      <c r="F122" s="79">
        <v>0</v>
      </c>
      <c r="G122" s="79">
        <v>38</v>
      </c>
      <c r="H122" s="79">
        <v>0</v>
      </c>
      <c r="I122" s="79">
        <v>0</v>
      </c>
      <c r="J122" s="80">
        <v>0</v>
      </c>
      <c r="K122" s="79">
        <v>38</v>
      </c>
      <c r="L122" s="79">
        <v>0</v>
      </c>
      <c r="M122" s="79">
        <v>38</v>
      </c>
    </row>
    <row r="123" spans="1:13" s="71" customFormat="1" ht="18.75">
      <c r="A123" s="81" t="s">
        <v>124</v>
      </c>
      <c r="B123" s="78">
        <v>0</v>
      </c>
      <c r="C123" s="79">
        <v>0</v>
      </c>
      <c r="D123" s="79">
        <v>0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80">
        <v>0</v>
      </c>
      <c r="K123" s="79">
        <v>0</v>
      </c>
      <c r="L123" s="79">
        <v>0</v>
      </c>
      <c r="M123" s="79">
        <v>0</v>
      </c>
    </row>
    <row r="124" spans="1:13" s="71" customFormat="1" ht="18.75">
      <c r="A124" s="73" t="s">
        <v>11</v>
      </c>
      <c r="B124" s="74">
        <v>0</v>
      </c>
      <c r="C124" s="75">
        <v>0</v>
      </c>
      <c r="D124" s="75">
        <v>0</v>
      </c>
      <c r="E124" s="75">
        <f>SUM(E125:E133)</f>
        <v>51</v>
      </c>
      <c r="F124" s="75">
        <f>SUM(F125:F133)</f>
        <v>382</v>
      </c>
      <c r="G124" s="75">
        <f>SUM(G125:G133)</f>
        <v>433</v>
      </c>
      <c r="H124" s="75">
        <v>0</v>
      </c>
      <c r="I124" s="75">
        <v>0</v>
      </c>
      <c r="J124" s="76">
        <v>0</v>
      </c>
      <c r="K124" s="75">
        <f>SUM(K125:K133)</f>
        <v>51</v>
      </c>
      <c r="L124" s="75">
        <f>SUM(L125:L133)</f>
        <v>382</v>
      </c>
      <c r="M124" s="75">
        <f>SUM(M125:M133)</f>
        <v>433</v>
      </c>
    </row>
    <row r="125" spans="1:13" s="71" customFormat="1" ht="18.75">
      <c r="A125" s="81" t="s">
        <v>77</v>
      </c>
      <c r="B125" s="78">
        <v>0</v>
      </c>
      <c r="C125" s="79">
        <v>0</v>
      </c>
      <c r="D125" s="79">
        <v>0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80">
        <v>0</v>
      </c>
      <c r="K125" s="79">
        <v>0</v>
      </c>
      <c r="L125" s="79">
        <v>0</v>
      </c>
      <c r="M125" s="79">
        <v>0</v>
      </c>
    </row>
    <row r="126" spans="1:13" s="71" customFormat="1" ht="18.75">
      <c r="A126" s="81" t="s">
        <v>127</v>
      </c>
      <c r="B126" s="78">
        <v>0</v>
      </c>
      <c r="C126" s="79">
        <v>0</v>
      </c>
      <c r="D126" s="79">
        <v>0</v>
      </c>
      <c r="E126" s="79">
        <v>0</v>
      </c>
      <c r="F126" s="79">
        <v>0</v>
      </c>
      <c r="G126" s="79">
        <v>0</v>
      </c>
      <c r="H126" s="79">
        <v>0</v>
      </c>
      <c r="I126" s="79">
        <v>0</v>
      </c>
      <c r="J126" s="80">
        <v>0</v>
      </c>
      <c r="K126" s="79">
        <v>0</v>
      </c>
      <c r="L126" s="79">
        <v>0</v>
      </c>
      <c r="M126" s="79">
        <v>0</v>
      </c>
    </row>
    <row r="127" spans="1:13" s="71" customFormat="1" ht="18.75">
      <c r="A127" s="81" t="s">
        <v>68</v>
      </c>
      <c r="B127" s="78">
        <v>0</v>
      </c>
      <c r="C127" s="79">
        <v>0</v>
      </c>
      <c r="D127" s="79">
        <v>0</v>
      </c>
      <c r="E127" s="79">
        <v>3</v>
      </c>
      <c r="F127" s="79">
        <v>84</v>
      </c>
      <c r="G127" s="79">
        <v>87</v>
      </c>
      <c r="H127" s="79">
        <v>0</v>
      </c>
      <c r="I127" s="79">
        <v>0</v>
      </c>
      <c r="J127" s="80">
        <v>0</v>
      </c>
      <c r="K127" s="79">
        <v>3</v>
      </c>
      <c r="L127" s="79">
        <v>84</v>
      </c>
      <c r="M127" s="79">
        <v>87</v>
      </c>
    </row>
    <row r="128" spans="1:13" s="71" customFormat="1" ht="18.75">
      <c r="A128" s="81" t="s">
        <v>47</v>
      </c>
      <c r="B128" s="78">
        <v>0</v>
      </c>
      <c r="C128" s="79">
        <v>0</v>
      </c>
      <c r="D128" s="79">
        <v>0</v>
      </c>
      <c r="E128" s="79">
        <v>8</v>
      </c>
      <c r="F128" s="79">
        <v>178</v>
      </c>
      <c r="G128" s="79">
        <v>186</v>
      </c>
      <c r="H128" s="79">
        <v>0</v>
      </c>
      <c r="I128" s="79">
        <v>0</v>
      </c>
      <c r="J128" s="80">
        <v>0</v>
      </c>
      <c r="K128" s="79">
        <v>8</v>
      </c>
      <c r="L128" s="79">
        <v>178</v>
      </c>
      <c r="M128" s="79">
        <v>186</v>
      </c>
    </row>
    <row r="129" spans="1:13" s="71" customFormat="1" ht="18.75">
      <c r="A129" s="81" t="s">
        <v>76</v>
      </c>
      <c r="B129" s="78">
        <v>0</v>
      </c>
      <c r="C129" s="79">
        <v>0</v>
      </c>
      <c r="D129" s="79">
        <v>0</v>
      </c>
      <c r="E129" s="79">
        <v>34</v>
      </c>
      <c r="F129" s="79">
        <v>64</v>
      </c>
      <c r="G129" s="79">
        <v>98</v>
      </c>
      <c r="H129" s="79">
        <v>0</v>
      </c>
      <c r="I129" s="79">
        <v>0</v>
      </c>
      <c r="J129" s="80">
        <v>0</v>
      </c>
      <c r="K129" s="79">
        <v>34</v>
      </c>
      <c r="L129" s="79">
        <v>64</v>
      </c>
      <c r="M129" s="79">
        <v>98</v>
      </c>
    </row>
    <row r="130" spans="1:13" s="71" customFormat="1" ht="18.75">
      <c r="A130" s="81" t="s">
        <v>119</v>
      </c>
      <c r="B130" s="78">
        <v>0</v>
      </c>
      <c r="C130" s="79">
        <v>0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80">
        <v>0</v>
      </c>
      <c r="K130" s="79">
        <v>0</v>
      </c>
      <c r="L130" s="79">
        <v>0</v>
      </c>
      <c r="M130" s="79">
        <v>0</v>
      </c>
    </row>
    <row r="131" spans="1:13" s="71" customFormat="1" ht="18.75">
      <c r="A131" s="81" t="s">
        <v>49</v>
      </c>
      <c r="B131" s="78">
        <v>0</v>
      </c>
      <c r="C131" s="79">
        <v>0</v>
      </c>
      <c r="D131" s="79">
        <v>0</v>
      </c>
      <c r="E131" s="79">
        <v>2</v>
      </c>
      <c r="F131" s="79">
        <v>13</v>
      </c>
      <c r="G131" s="79">
        <v>15</v>
      </c>
      <c r="H131" s="79">
        <v>0</v>
      </c>
      <c r="I131" s="79">
        <v>0</v>
      </c>
      <c r="J131" s="80">
        <v>0</v>
      </c>
      <c r="K131" s="79">
        <v>2</v>
      </c>
      <c r="L131" s="79">
        <v>13</v>
      </c>
      <c r="M131" s="79">
        <v>15</v>
      </c>
    </row>
    <row r="132" spans="1:13" s="71" customFormat="1" ht="18.75">
      <c r="A132" s="81" t="s">
        <v>92</v>
      </c>
      <c r="B132" s="78">
        <v>0</v>
      </c>
      <c r="C132" s="79">
        <v>0</v>
      </c>
      <c r="D132" s="79">
        <v>0</v>
      </c>
      <c r="E132" s="79">
        <v>2</v>
      </c>
      <c r="F132" s="79">
        <v>24</v>
      </c>
      <c r="G132" s="79">
        <v>26</v>
      </c>
      <c r="H132" s="79">
        <v>0</v>
      </c>
      <c r="I132" s="79">
        <v>0</v>
      </c>
      <c r="J132" s="80">
        <v>0</v>
      </c>
      <c r="K132" s="79">
        <v>2</v>
      </c>
      <c r="L132" s="79">
        <v>24</v>
      </c>
      <c r="M132" s="79">
        <v>26</v>
      </c>
    </row>
    <row r="133" spans="1:13" s="71" customFormat="1" ht="18.75">
      <c r="A133" s="81" t="s">
        <v>128</v>
      </c>
      <c r="B133" s="78">
        <v>0</v>
      </c>
      <c r="C133" s="79">
        <v>0</v>
      </c>
      <c r="D133" s="79">
        <v>0</v>
      </c>
      <c r="E133" s="79">
        <v>2</v>
      </c>
      <c r="F133" s="79">
        <v>19</v>
      </c>
      <c r="G133" s="79">
        <v>21</v>
      </c>
      <c r="H133" s="79">
        <v>0</v>
      </c>
      <c r="I133" s="79">
        <v>0</v>
      </c>
      <c r="J133" s="80">
        <v>0</v>
      </c>
      <c r="K133" s="79">
        <v>2</v>
      </c>
      <c r="L133" s="79">
        <v>19</v>
      </c>
      <c r="M133" s="79">
        <v>21</v>
      </c>
    </row>
    <row r="134" spans="1:13" s="71" customFormat="1" ht="18.75">
      <c r="A134" s="73" t="s">
        <v>12</v>
      </c>
      <c r="B134" s="74">
        <v>0</v>
      </c>
      <c r="C134" s="75">
        <v>0</v>
      </c>
      <c r="D134" s="75">
        <v>0</v>
      </c>
      <c r="E134" s="75">
        <f>SUM(E135:E148)</f>
        <v>229</v>
      </c>
      <c r="F134" s="75">
        <f>SUM(F135:F148)</f>
        <v>89</v>
      </c>
      <c r="G134" s="75">
        <f>SUM(G135:G148)</f>
        <v>318</v>
      </c>
      <c r="H134" s="75">
        <v>0</v>
      </c>
      <c r="I134" s="75">
        <v>0</v>
      </c>
      <c r="J134" s="76">
        <v>0</v>
      </c>
      <c r="K134" s="75">
        <f>SUM(K135:K148)</f>
        <v>229</v>
      </c>
      <c r="L134" s="75">
        <f>SUM(L135:L148)</f>
        <v>89</v>
      </c>
      <c r="M134" s="75">
        <f>SUM(M135:M148)</f>
        <v>318</v>
      </c>
    </row>
    <row r="135" spans="1:13" s="71" customFormat="1" ht="18.75">
      <c r="A135" s="81" t="s">
        <v>93</v>
      </c>
      <c r="B135" s="78">
        <v>0</v>
      </c>
      <c r="C135" s="79">
        <v>0</v>
      </c>
      <c r="D135" s="79">
        <v>0</v>
      </c>
      <c r="E135" s="79">
        <f>SUM('[1]Sheet2'!$E$43,'[1]Sheet2'!$E$45)</f>
        <v>21</v>
      </c>
      <c r="F135" s="79">
        <f>SUM('[1]Sheet2'!$F$43,'[1]Sheet2'!$F$45)</f>
        <v>13</v>
      </c>
      <c r="G135" s="79">
        <f>SUM('[1]Sheet2'!$G$43,'[1]Sheet2'!$G$45)</f>
        <v>34</v>
      </c>
      <c r="H135" s="79">
        <v>0</v>
      </c>
      <c r="I135" s="79">
        <v>0</v>
      </c>
      <c r="J135" s="80">
        <v>0</v>
      </c>
      <c r="K135" s="79">
        <f>SUM('[1]Sheet2'!$E$43,'[1]Sheet2'!$E$45)</f>
        <v>21</v>
      </c>
      <c r="L135" s="79">
        <f>SUM('[1]Sheet2'!$F$43,'[1]Sheet2'!$F$45)</f>
        <v>13</v>
      </c>
      <c r="M135" s="79">
        <f>SUM('[1]Sheet2'!$G$43,'[1]Sheet2'!$G$45)</f>
        <v>34</v>
      </c>
    </row>
    <row r="136" spans="1:13" s="71" customFormat="1" ht="18.75">
      <c r="A136" s="81" t="s">
        <v>95</v>
      </c>
      <c r="B136" s="78">
        <v>0</v>
      </c>
      <c r="C136" s="79">
        <v>0</v>
      </c>
      <c r="D136" s="79">
        <v>0</v>
      </c>
      <c r="E136" s="79">
        <v>21</v>
      </c>
      <c r="F136" s="79">
        <v>9</v>
      </c>
      <c r="G136" s="79">
        <v>30</v>
      </c>
      <c r="H136" s="79">
        <v>0</v>
      </c>
      <c r="I136" s="79">
        <v>0</v>
      </c>
      <c r="J136" s="80">
        <v>0</v>
      </c>
      <c r="K136" s="79">
        <v>21</v>
      </c>
      <c r="L136" s="79">
        <v>9</v>
      </c>
      <c r="M136" s="79">
        <v>30</v>
      </c>
    </row>
    <row r="137" spans="1:13" s="71" customFormat="1" ht="18.75">
      <c r="A137" s="81" t="s">
        <v>129</v>
      </c>
      <c r="B137" s="78">
        <v>0</v>
      </c>
      <c r="C137" s="79">
        <v>0</v>
      </c>
      <c r="D137" s="79">
        <v>0</v>
      </c>
      <c r="E137" s="79">
        <v>23</v>
      </c>
      <c r="F137" s="79">
        <v>0</v>
      </c>
      <c r="G137" s="79">
        <v>23</v>
      </c>
      <c r="H137" s="79">
        <v>0</v>
      </c>
      <c r="I137" s="79">
        <v>0</v>
      </c>
      <c r="J137" s="80">
        <v>0</v>
      </c>
      <c r="K137" s="79">
        <v>23</v>
      </c>
      <c r="L137" s="79">
        <v>0</v>
      </c>
      <c r="M137" s="79">
        <v>23</v>
      </c>
    </row>
    <row r="138" spans="1:13" s="71" customFormat="1" ht="18.75">
      <c r="A138" s="81" t="s">
        <v>99</v>
      </c>
      <c r="B138" s="78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  <c r="H138" s="79">
        <v>0</v>
      </c>
      <c r="I138" s="79">
        <v>0</v>
      </c>
      <c r="J138" s="80">
        <v>0</v>
      </c>
      <c r="K138" s="79">
        <v>0</v>
      </c>
      <c r="L138" s="79">
        <v>0</v>
      </c>
      <c r="M138" s="79">
        <v>0</v>
      </c>
    </row>
    <row r="139" spans="1:13" s="71" customFormat="1" ht="18.75">
      <c r="A139" s="81" t="s">
        <v>130</v>
      </c>
      <c r="B139" s="78">
        <v>0</v>
      </c>
      <c r="C139" s="79">
        <v>0</v>
      </c>
      <c r="D139" s="79">
        <v>0</v>
      </c>
      <c r="E139" s="79">
        <v>22</v>
      </c>
      <c r="F139" s="79">
        <v>1</v>
      </c>
      <c r="G139" s="79">
        <v>23</v>
      </c>
      <c r="H139" s="79">
        <v>0</v>
      </c>
      <c r="I139" s="79">
        <v>0</v>
      </c>
      <c r="J139" s="80">
        <v>0</v>
      </c>
      <c r="K139" s="79">
        <v>22</v>
      </c>
      <c r="L139" s="79">
        <v>1</v>
      </c>
      <c r="M139" s="79">
        <v>23</v>
      </c>
    </row>
    <row r="140" spans="1:13" s="71" customFormat="1" ht="18.75">
      <c r="A140" s="81" t="s">
        <v>131</v>
      </c>
      <c r="B140" s="78">
        <v>0</v>
      </c>
      <c r="C140" s="79">
        <v>0</v>
      </c>
      <c r="D140" s="79">
        <v>0</v>
      </c>
      <c r="E140" s="79">
        <v>17</v>
      </c>
      <c r="F140" s="79">
        <v>5</v>
      </c>
      <c r="G140" s="79">
        <v>22</v>
      </c>
      <c r="H140" s="79">
        <v>0</v>
      </c>
      <c r="I140" s="79">
        <v>0</v>
      </c>
      <c r="J140" s="80">
        <v>0</v>
      </c>
      <c r="K140" s="79">
        <v>17</v>
      </c>
      <c r="L140" s="79">
        <v>5</v>
      </c>
      <c r="M140" s="79">
        <v>22</v>
      </c>
    </row>
    <row r="141" spans="1:13" s="71" customFormat="1" ht="18.75">
      <c r="A141" s="81" t="s">
        <v>132</v>
      </c>
      <c r="B141" s="78">
        <v>0</v>
      </c>
      <c r="C141" s="79">
        <v>0</v>
      </c>
      <c r="D141" s="79">
        <v>0</v>
      </c>
      <c r="E141" s="79">
        <v>0</v>
      </c>
      <c r="F141" s="79">
        <v>0</v>
      </c>
      <c r="G141" s="79">
        <v>0</v>
      </c>
      <c r="H141" s="79">
        <v>0</v>
      </c>
      <c r="I141" s="79">
        <v>0</v>
      </c>
      <c r="J141" s="80">
        <v>0</v>
      </c>
      <c r="K141" s="79">
        <v>0</v>
      </c>
      <c r="L141" s="79">
        <v>0</v>
      </c>
      <c r="M141" s="79">
        <v>0</v>
      </c>
    </row>
    <row r="142" spans="1:13" s="71" customFormat="1" ht="18.75">
      <c r="A142" s="81" t="s">
        <v>96</v>
      </c>
      <c r="B142" s="78">
        <v>0</v>
      </c>
      <c r="C142" s="79">
        <v>0</v>
      </c>
      <c r="D142" s="79">
        <v>0</v>
      </c>
      <c r="E142" s="79">
        <v>25</v>
      </c>
      <c r="F142" s="79">
        <v>1</v>
      </c>
      <c r="G142" s="79">
        <v>26</v>
      </c>
      <c r="H142" s="79">
        <v>0</v>
      </c>
      <c r="I142" s="79">
        <v>0</v>
      </c>
      <c r="J142" s="80">
        <v>0</v>
      </c>
      <c r="K142" s="79">
        <v>25</v>
      </c>
      <c r="L142" s="79">
        <v>1</v>
      </c>
      <c r="M142" s="79">
        <v>26</v>
      </c>
    </row>
    <row r="143" spans="1:13" s="71" customFormat="1" ht="18.75">
      <c r="A143" s="81" t="s">
        <v>133</v>
      </c>
      <c r="B143" s="78">
        <v>0</v>
      </c>
      <c r="C143" s="79">
        <v>0</v>
      </c>
      <c r="D143" s="79">
        <v>0</v>
      </c>
      <c r="E143" s="79">
        <v>23</v>
      </c>
      <c r="F143" s="79">
        <v>27</v>
      </c>
      <c r="G143" s="79">
        <v>50</v>
      </c>
      <c r="H143" s="79">
        <v>0</v>
      </c>
      <c r="I143" s="79">
        <v>0</v>
      </c>
      <c r="J143" s="80">
        <v>0</v>
      </c>
      <c r="K143" s="79">
        <v>23</v>
      </c>
      <c r="L143" s="79">
        <v>27</v>
      </c>
      <c r="M143" s="79">
        <v>50</v>
      </c>
    </row>
    <row r="144" spans="1:13" s="71" customFormat="1" ht="18.75">
      <c r="A144" s="81" t="s">
        <v>134</v>
      </c>
      <c r="B144" s="78">
        <v>0</v>
      </c>
      <c r="C144" s="79">
        <v>0</v>
      </c>
      <c r="D144" s="79">
        <v>0</v>
      </c>
      <c r="E144" s="79">
        <v>2</v>
      </c>
      <c r="F144" s="79">
        <v>0</v>
      </c>
      <c r="G144" s="79">
        <v>2</v>
      </c>
      <c r="H144" s="79">
        <v>0</v>
      </c>
      <c r="I144" s="79">
        <v>0</v>
      </c>
      <c r="J144" s="80">
        <v>0</v>
      </c>
      <c r="K144" s="79">
        <v>2</v>
      </c>
      <c r="L144" s="79">
        <v>0</v>
      </c>
      <c r="M144" s="79">
        <v>2</v>
      </c>
    </row>
    <row r="145" spans="1:13" s="71" customFormat="1" ht="18.75">
      <c r="A145" s="81" t="s">
        <v>135</v>
      </c>
      <c r="B145" s="78">
        <v>0</v>
      </c>
      <c r="C145" s="79">
        <v>0</v>
      </c>
      <c r="D145" s="79">
        <v>0</v>
      </c>
      <c r="E145" s="79">
        <v>40</v>
      </c>
      <c r="F145" s="79">
        <v>5</v>
      </c>
      <c r="G145" s="79">
        <v>45</v>
      </c>
      <c r="H145" s="79">
        <v>0</v>
      </c>
      <c r="I145" s="79">
        <v>0</v>
      </c>
      <c r="J145" s="80">
        <v>0</v>
      </c>
      <c r="K145" s="79">
        <v>40</v>
      </c>
      <c r="L145" s="79">
        <v>5</v>
      </c>
      <c r="M145" s="79">
        <v>45</v>
      </c>
    </row>
    <row r="146" spans="1:13" s="71" customFormat="1" ht="18.75">
      <c r="A146" s="81" t="s">
        <v>136</v>
      </c>
      <c r="B146" s="78">
        <v>0</v>
      </c>
      <c r="C146" s="79">
        <v>0</v>
      </c>
      <c r="D146" s="79">
        <v>0</v>
      </c>
      <c r="E146" s="79">
        <v>25</v>
      </c>
      <c r="F146" s="79">
        <v>3</v>
      </c>
      <c r="G146" s="79">
        <v>28</v>
      </c>
      <c r="H146" s="79">
        <v>0</v>
      </c>
      <c r="I146" s="79">
        <v>0</v>
      </c>
      <c r="J146" s="80">
        <v>0</v>
      </c>
      <c r="K146" s="79">
        <v>25</v>
      </c>
      <c r="L146" s="79">
        <v>3</v>
      </c>
      <c r="M146" s="79">
        <v>28</v>
      </c>
    </row>
    <row r="147" spans="1:13" s="71" customFormat="1" ht="18.75">
      <c r="A147" s="81" t="s">
        <v>137</v>
      </c>
      <c r="B147" s="78">
        <v>0</v>
      </c>
      <c r="C147" s="79">
        <v>0</v>
      </c>
      <c r="D147" s="79">
        <v>0</v>
      </c>
      <c r="E147" s="79">
        <v>8</v>
      </c>
      <c r="F147" s="79">
        <v>0</v>
      </c>
      <c r="G147" s="79">
        <v>8</v>
      </c>
      <c r="H147" s="79">
        <v>0</v>
      </c>
      <c r="I147" s="79">
        <v>0</v>
      </c>
      <c r="J147" s="80">
        <v>0</v>
      </c>
      <c r="K147" s="79">
        <v>8</v>
      </c>
      <c r="L147" s="79">
        <v>0</v>
      </c>
      <c r="M147" s="79">
        <v>8</v>
      </c>
    </row>
    <row r="148" spans="1:13" s="71" customFormat="1" ht="18.75">
      <c r="A148" s="81" t="s">
        <v>92</v>
      </c>
      <c r="B148" s="78">
        <v>0</v>
      </c>
      <c r="C148" s="79">
        <v>0</v>
      </c>
      <c r="D148" s="79">
        <v>0</v>
      </c>
      <c r="E148" s="79">
        <v>2</v>
      </c>
      <c r="F148" s="79">
        <v>25</v>
      </c>
      <c r="G148" s="79">
        <v>27</v>
      </c>
      <c r="H148" s="79">
        <v>0</v>
      </c>
      <c r="I148" s="79">
        <v>0</v>
      </c>
      <c r="J148" s="80">
        <v>0</v>
      </c>
      <c r="K148" s="79">
        <v>2</v>
      </c>
      <c r="L148" s="79">
        <v>25</v>
      </c>
      <c r="M148" s="79">
        <v>27</v>
      </c>
    </row>
    <row r="149" spans="1:13" s="71" customFormat="1" ht="17.25" customHeight="1">
      <c r="A149" s="73" t="s">
        <v>13</v>
      </c>
      <c r="B149" s="74">
        <v>0</v>
      </c>
      <c r="C149" s="75">
        <v>0</v>
      </c>
      <c r="D149" s="75">
        <v>0</v>
      </c>
      <c r="E149" s="75">
        <f>SUM(E150:E161)</f>
        <v>413</v>
      </c>
      <c r="F149" s="75">
        <f>SUM(F150:F161)</f>
        <v>70</v>
      </c>
      <c r="G149" s="75">
        <f>SUM(G150:G161)</f>
        <v>483</v>
      </c>
      <c r="H149" s="75">
        <v>0</v>
      </c>
      <c r="I149" s="75">
        <v>0</v>
      </c>
      <c r="J149" s="76">
        <v>0</v>
      </c>
      <c r="K149" s="75">
        <f>SUM(K150:K161)</f>
        <v>413</v>
      </c>
      <c r="L149" s="75">
        <f>SUM(L150:L161)</f>
        <v>70</v>
      </c>
      <c r="M149" s="75">
        <f>SUM(M150:M161)</f>
        <v>483</v>
      </c>
    </row>
    <row r="150" spans="1:13" s="71" customFormat="1" ht="17.25" customHeight="1">
      <c r="A150" s="81" t="s">
        <v>93</v>
      </c>
      <c r="B150" s="78">
        <v>0</v>
      </c>
      <c r="C150" s="79">
        <v>0</v>
      </c>
      <c r="D150" s="79">
        <v>0</v>
      </c>
      <c r="E150" s="79">
        <v>40</v>
      </c>
      <c r="F150" s="79">
        <v>7</v>
      </c>
      <c r="G150" s="79">
        <v>47</v>
      </c>
      <c r="H150" s="79">
        <v>0</v>
      </c>
      <c r="I150" s="79">
        <v>0</v>
      </c>
      <c r="J150" s="80">
        <v>0</v>
      </c>
      <c r="K150" s="79">
        <v>40</v>
      </c>
      <c r="L150" s="79">
        <v>7</v>
      </c>
      <c r="M150" s="79">
        <v>47</v>
      </c>
    </row>
    <row r="151" spans="1:13" s="71" customFormat="1" ht="17.25" customHeight="1">
      <c r="A151" s="81" t="s">
        <v>95</v>
      </c>
      <c r="B151" s="78">
        <v>0</v>
      </c>
      <c r="C151" s="79">
        <v>0</v>
      </c>
      <c r="D151" s="79">
        <v>0</v>
      </c>
      <c r="E151" s="79">
        <v>88</v>
      </c>
      <c r="F151" s="79">
        <v>2</v>
      </c>
      <c r="G151" s="79">
        <v>90</v>
      </c>
      <c r="H151" s="79">
        <v>0</v>
      </c>
      <c r="I151" s="79">
        <v>0</v>
      </c>
      <c r="J151" s="80">
        <v>0</v>
      </c>
      <c r="K151" s="79">
        <v>88</v>
      </c>
      <c r="L151" s="79">
        <v>2</v>
      </c>
      <c r="M151" s="79">
        <v>90</v>
      </c>
    </row>
    <row r="152" spans="1:13" s="71" customFormat="1" ht="17.25" customHeight="1">
      <c r="A152" s="81" t="s">
        <v>96</v>
      </c>
      <c r="B152" s="78">
        <v>0</v>
      </c>
      <c r="C152" s="79">
        <v>0</v>
      </c>
      <c r="D152" s="79">
        <v>0</v>
      </c>
      <c r="E152" s="79">
        <v>59</v>
      </c>
      <c r="F152" s="79">
        <v>7</v>
      </c>
      <c r="G152" s="79">
        <v>66</v>
      </c>
      <c r="H152" s="79">
        <v>0</v>
      </c>
      <c r="I152" s="79">
        <v>0</v>
      </c>
      <c r="J152" s="80">
        <v>0</v>
      </c>
      <c r="K152" s="79">
        <v>59</v>
      </c>
      <c r="L152" s="79">
        <v>7</v>
      </c>
      <c r="M152" s="79">
        <v>66</v>
      </c>
    </row>
    <row r="153" spans="1:13" s="71" customFormat="1" ht="17.25" customHeight="1">
      <c r="A153" s="81" t="s">
        <v>97</v>
      </c>
      <c r="B153" s="78">
        <v>0</v>
      </c>
      <c r="C153" s="79">
        <v>0</v>
      </c>
      <c r="D153" s="79">
        <v>0</v>
      </c>
      <c r="E153" s="79">
        <v>10</v>
      </c>
      <c r="F153" s="79">
        <v>1</v>
      </c>
      <c r="G153" s="79">
        <v>11</v>
      </c>
      <c r="H153" s="79">
        <v>0</v>
      </c>
      <c r="I153" s="79">
        <v>0</v>
      </c>
      <c r="J153" s="80">
        <v>0</v>
      </c>
      <c r="K153" s="79">
        <v>10</v>
      </c>
      <c r="L153" s="79">
        <v>1</v>
      </c>
      <c r="M153" s="79">
        <v>11</v>
      </c>
    </row>
    <row r="154" spans="1:13" s="71" customFormat="1" ht="17.25" customHeight="1">
      <c r="A154" s="81" t="s">
        <v>103</v>
      </c>
      <c r="B154" s="78">
        <v>0</v>
      </c>
      <c r="C154" s="79">
        <v>0</v>
      </c>
      <c r="D154" s="79">
        <v>0</v>
      </c>
      <c r="E154" s="79">
        <v>11</v>
      </c>
      <c r="F154" s="79">
        <v>2</v>
      </c>
      <c r="G154" s="79">
        <v>13</v>
      </c>
      <c r="H154" s="79">
        <v>0</v>
      </c>
      <c r="I154" s="79">
        <v>0</v>
      </c>
      <c r="J154" s="80">
        <v>0</v>
      </c>
      <c r="K154" s="79">
        <v>11</v>
      </c>
      <c r="L154" s="79">
        <v>2</v>
      </c>
      <c r="M154" s="79">
        <v>13</v>
      </c>
    </row>
    <row r="155" spans="1:13" s="71" customFormat="1" ht="17.25" customHeight="1">
      <c r="A155" s="81" t="s">
        <v>99</v>
      </c>
      <c r="B155" s="78">
        <v>0</v>
      </c>
      <c r="C155" s="79">
        <v>0</v>
      </c>
      <c r="D155" s="79">
        <v>0</v>
      </c>
      <c r="E155" s="79">
        <v>84</v>
      </c>
      <c r="F155" s="79">
        <v>1</v>
      </c>
      <c r="G155" s="79">
        <v>85</v>
      </c>
      <c r="H155" s="79">
        <v>0</v>
      </c>
      <c r="I155" s="79">
        <v>0</v>
      </c>
      <c r="J155" s="80">
        <v>0</v>
      </c>
      <c r="K155" s="79">
        <v>84</v>
      </c>
      <c r="L155" s="79">
        <v>1</v>
      </c>
      <c r="M155" s="79">
        <v>85</v>
      </c>
    </row>
    <row r="156" spans="1:13" s="71" customFormat="1" ht="17.25" customHeight="1">
      <c r="A156" s="81" t="s">
        <v>138</v>
      </c>
      <c r="B156" s="78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80">
        <v>0</v>
      </c>
      <c r="K156" s="79">
        <v>0</v>
      </c>
      <c r="L156" s="79">
        <v>0</v>
      </c>
      <c r="M156" s="79">
        <v>0</v>
      </c>
    </row>
    <row r="157" spans="1:13" s="71" customFormat="1" ht="17.25" customHeight="1">
      <c r="A157" s="81" t="s">
        <v>100</v>
      </c>
      <c r="B157" s="78">
        <v>0</v>
      </c>
      <c r="C157" s="79">
        <v>0</v>
      </c>
      <c r="D157" s="79">
        <v>0</v>
      </c>
      <c r="E157" s="79">
        <v>27</v>
      </c>
      <c r="F157" s="79">
        <v>0</v>
      </c>
      <c r="G157" s="79">
        <v>27</v>
      </c>
      <c r="H157" s="79">
        <v>0</v>
      </c>
      <c r="I157" s="79">
        <v>0</v>
      </c>
      <c r="J157" s="80">
        <v>0</v>
      </c>
      <c r="K157" s="79">
        <v>27</v>
      </c>
      <c r="L157" s="79">
        <v>0</v>
      </c>
      <c r="M157" s="79">
        <v>27</v>
      </c>
    </row>
    <row r="158" spans="1:13" s="71" customFormat="1" ht="17.25" customHeight="1">
      <c r="A158" s="81" t="s">
        <v>101</v>
      </c>
      <c r="B158" s="78">
        <v>0</v>
      </c>
      <c r="C158" s="79">
        <v>0</v>
      </c>
      <c r="D158" s="79">
        <v>0</v>
      </c>
      <c r="E158" s="79">
        <v>4</v>
      </c>
      <c r="F158" s="79">
        <v>7</v>
      </c>
      <c r="G158" s="79">
        <v>11</v>
      </c>
      <c r="H158" s="79">
        <v>0</v>
      </c>
      <c r="I158" s="79">
        <v>0</v>
      </c>
      <c r="J158" s="80">
        <v>0</v>
      </c>
      <c r="K158" s="79">
        <v>4</v>
      </c>
      <c r="L158" s="79">
        <v>7</v>
      </c>
      <c r="M158" s="79">
        <v>11</v>
      </c>
    </row>
    <row r="159" spans="1:13" s="71" customFormat="1" ht="17.25" customHeight="1">
      <c r="A159" s="81" t="s">
        <v>104</v>
      </c>
      <c r="B159" s="78">
        <v>0</v>
      </c>
      <c r="C159" s="79">
        <v>0</v>
      </c>
      <c r="D159" s="79">
        <v>0</v>
      </c>
      <c r="E159" s="79">
        <v>77</v>
      </c>
      <c r="F159" s="79">
        <v>20</v>
      </c>
      <c r="G159" s="79">
        <v>97</v>
      </c>
      <c r="H159" s="79">
        <v>0</v>
      </c>
      <c r="I159" s="79">
        <v>0</v>
      </c>
      <c r="J159" s="80">
        <v>0</v>
      </c>
      <c r="K159" s="79">
        <v>77</v>
      </c>
      <c r="L159" s="79">
        <v>20</v>
      </c>
      <c r="M159" s="79">
        <v>97</v>
      </c>
    </row>
    <row r="160" spans="1:13" s="71" customFormat="1" ht="17.25" customHeight="1">
      <c r="A160" s="81" t="s">
        <v>139</v>
      </c>
      <c r="B160" s="78">
        <v>0</v>
      </c>
      <c r="C160" s="79">
        <v>0</v>
      </c>
      <c r="D160" s="79">
        <v>0</v>
      </c>
      <c r="E160" s="79">
        <v>9</v>
      </c>
      <c r="F160" s="79">
        <v>2</v>
      </c>
      <c r="G160" s="79">
        <v>11</v>
      </c>
      <c r="H160" s="79">
        <v>0</v>
      </c>
      <c r="I160" s="79">
        <v>0</v>
      </c>
      <c r="J160" s="80">
        <v>0</v>
      </c>
      <c r="K160" s="79">
        <v>9</v>
      </c>
      <c r="L160" s="79">
        <v>2</v>
      </c>
      <c r="M160" s="79">
        <v>11</v>
      </c>
    </row>
    <row r="161" spans="1:13" s="71" customFormat="1" ht="17.25" customHeight="1">
      <c r="A161" s="81" t="s">
        <v>81</v>
      </c>
      <c r="B161" s="78">
        <v>0</v>
      </c>
      <c r="C161" s="79">
        <v>0</v>
      </c>
      <c r="D161" s="79">
        <v>0</v>
      </c>
      <c r="E161" s="79">
        <v>4</v>
      </c>
      <c r="F161" s="79">
        <v>21</v>
      </c>
      <c r="G161" s="79">
        <v>25</v>
      </c>
      <c r="H161" s="79">
        <v>0</v>
      </c>
      <c r="I161" s="79">
        <v>0</v>
      </c>
      <c r="J161" s="80">
        <v>0</v>
      </c>
      <c r="K161" s="79">
        <v>4</v>
      </c>
      <c r="L161" s="79">
        <v>21</v>
      </c>
      <c r="M161" s="79">
        <v>25</v>
      </c>
    </row>
    <row r="162" spans="1:13" s="71" customFormat="1" ht="18.75">
      <c r="A162" s="73" t="s">
        <v>14</v>
      </c>
      <c r="B162" s="74">
        <v>0</v>
      </c>
      <c r="C162" s="75">
        <v>0</v>
      </c>
      <c r="D162" s="75">
        <v>0</v>
      </c>
      <c r="E162" s="75">
        <f>SUM(E163:E168)</f>
        <v>64</v>
      </c>
      <c r="F162" s="75">
        <f>SUM(F163:F168)</f>
        <v>335</v>
      </c>
      <c r="G162" s="75">
        <f>SUM(G163:G168)</f>
        <v>399</v>
      </c>
      <c r="H162" s="75">
        <v>0</v>
      </c>
      <c r="I162" s="75">
        <v>0</v>
      </c>
      <c r="J162" s="76">
        <v>0</v>
      </c>
      <c r="K162" s="75">
        <f>SUM(K163:K168)</f>
        <v>64</v>
      </c>
      <c r="L162" s="75">
        <f>SUM(L163:L168)</f>
        <v>335</v>
      </c>
      <c r="M162" s="75">
        <f>SUM(M163:M168)</f>
        <v>399</v>
      </c>
    </row>
    <row r="163" spans="1:13" s="71" customFormat="1" ht="18.75">
      <c r="A163" s="81" t="s">
        <v>49</v>
      </c>
      <c r="B163" s="78">
        <v>0</v>
      </c>
      <c r="C163" s="79">
        <v>0</v>
      </c>
      <c r="D163" s="79">
        <v>0</v>
      </c>
      <c r="E163" s="79">
        <v>5</v>
      </c>
      <c r="F163" s="79">
        <v>66</v>
      </c>
      <c r="G163" s="79">
        <v>71</v>
      </c>
      <c r="H163" s="79">
        <v>0</v>
      </c>
      <c r="I163" s="79">
        <v>0</v>
      </c>
      <c r="J163" s="80">
        <v>0</v>
      </c>
      <c r="K163" s="79">
        <v>5</v>
      </c>
      <c r="L163" s="79">
        <v>66</v>
      </c>
      <c r="M163" s="79">
        <v>71</v>
      </c>
    </row>
    <row r="164" spans="1:13" s="71" customFormat="1" ht="18.75">
      <c r="A164" s="81" t="s">
        <v>77</v>
      </c>
      <c r="B164" s="78">
        <v>0</v>
      </c>
      <c r="C164" s="79">
        <v>0</v>
      </c>
      <c r="D164" s="79">
        <v>0</v>
      </c>
      <c r="E164" s="79">
        <v>20</v>
      </c>
      <c r="F164" s="79">
        <v>74</v>
      </c>
      <c r="G164" s="79">
        <v>94</v>
      </c>
      <c r="H164" s="79">
        <v>0</v>
      </c>
      <c r="I164" s="79">
        <v>0</v>
      </c>
      <c r="J164" s="80">
        <v>0</v>
      </c>
      <c r="K164" s="79">
        <v>20</v>
      </c>
      <c r="L164" s="79">
        <v>74</v>
      </c>
      <c r="M164" s="79">
        <v>94</v>
      </c>
    </row>
    <row r="165" spans="1:13" s="71" customFormat="1" ht="18.75">
      <c r="A165" s="81" t="s">
        <v>140</v>
      </c>
      <c r="B165" s="78">
        <v>0</v>
      </c>
      <c r="C165" s="79">
        <v>0</v>
      </c>
      <c r="D165" s="79">
        <v>0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80">
        <v>0</v>
      </c>
      <c r="K165" s="79">
        <v>0</v>
      </c>
      <c r="L165" s="79">
        <v>0</v>
      </c>
      <c r="M165" s="79">
        <v>0</v>
      </c>
    </row>
    <row r="166" spans="1:13" s="71" customFormat="1" ht="18.75">
      <c r="A166" s="81" t="s">
        <v>141</v>
      </c>
      <c r="B166" s="78">
        <v>0</v>
      </c>
      <c r="C166" s="79">
        <v>0</v>
      </c>
      <c r="D166" s="79">
        <v>0</v>
      </c>
      <c r="E166" s="79">
        <v>0</v>
      </c>
      <c r="F166" s="79">
        <v>0</v>
      </c>
      <c r="G166" s="79">
        <v>0</v>
      </c>
      <c r="H166" s="79">
        <v>0</v>
      </c>
      <c r="I166" s="79">
        <v>0</v>
      </c>
      <c r="J166" s="80">
        <v>0</v>
      </c>
      <c r="K166" s="79">
        <v>0</v>
      </c>
      <c r="L166" s="79">
        <v>0</v>
      </c>
      <c r="M166" s="79">
        <v>0</v>
      </c>
    </row>
    <row r="167" spans="1:13" s="71" customFormat="1" ht="18.75">
      <c r="A167" s="81" t="s">
        <v>47</v>
      </c>
      <c r="B167" s="78">
        <v>0</v>
      </c>
      <c r="C167" s="79">
        <v>0</v>
      </c>
      <c r="D167" s="79">
        <v>0</v>
      </c>
      <c r="E167" s="79">
        <v>4</v>
      </c>
      <c r="F167" s="79">
        <v>114</v>
      </c>
      <c r="G167" s="79">
        <v>118</v>
      </c>
      <c r="H167" s="79">
        <v>0</v>
      </c>
      <c r="I167" s="79">
        <v>0</v>
      </c>
      <c r="J167" s="80">
        <v>0</v>
      </c>
      <c r="K167" s="79">
        <v>4</v>
      </c>
      <c r="L167" s="79">
        <v>114</v>
      </c>
      <c r="M167" s="79">
        <v>118</v>
      </c>
    </row>
    <row r="168" spans="1:13" s="71" customFormat="1" ht="18.75">
      <c r="A168" s="81" t="s">
        <v>76</v>
      </c>
      <c r="B168" s="78">
        <v>0</v>
      </c>
      <c r="C168" s="79">
        <v>0</v>
      </c>
      <c r="D168" s="79">
        <v>0</v>
      </c>
      <c r="E168" s="79">
        <v>35</v>
      </c>
      <c r="F168" s="79">
        <v>81</v>
      </c>
      <c r="G168" s="79">
        <v>116</v>
      </c>
      <c r="H168" s="79">
        <v>0</v>
      </c>
      <c r="I168" s="79">
        <v>0</v>
      </c>
      <c r="J168" s="80">
        <v>0</v>
      </c>
      <c r="K168" s="79">
        <v>35</v>
      </c>
      <c r="L168" s="79">
        <v>81</v>
      </c>
      <c r="M168" s="79">
        <v>116</v>
      </c>
    </row>
    <row r="169" spans="1:13" s="71" customFormat="1" ht="18.75">
      <c r="A169" s="73" t="s">
        <v>15</v>
      </c>
      <c r="B169" s="74">
        <v>0</v>
      </c>
      <c r="C169" s="75">
        <v>0</v>
      </c>
      <c r="D169" s="75">
        <v>0</v>
      </c>
      <c r="E169" s="75">
        <f>SUM(E170:E184)</f>
        <v>239</v>
      </c>
      <c r="F169" s="75">
        <f>SUM(F170:F184)</f>
        <v>187</v>
      </c>
      <c r="G169" s="75">
        <f>SUM(G170:G184)</f>
        <v>426</v>
      </c>
      <c r="H169" s="75">
        <v>0</v>
      </c>
      <c r="I169" s="75">
        <v>0</v>
      </c>
      <c r="J169" s="76">
        <v>0</v>
      </c>
      <c r="K169" s="75">
        <f>SUM(K170:K184)</f>
        <v>239</v>
      </c>
      <c r="L169" s="75">
        <f>SUM(L170:L184)</f>
        <v>187</v>
      </c>
      <c r="M169" s="75">
        <f>SUM(M170:M184)</f>
        <v>426</v>
      </c>
    </row>
    <row r="170" spans="1:13" s="71" customFormat="1" ht="18.75">
      <c r="A170" s="81" t="s">
        <v>104</v>
      </c>
      <c r="B170" s="78">
        <v>0</v>
      </c>
      <c r="C170" s="79">
        <v>0</v>
      </c>
      <c r="D170" s="79">
        <v>0</v>
      </c>
      <c r="E170" s="79">
        <v>0</v>
      </c>
      <c r="F170" s="79">
        <v>0</v>
      </c>
      <c r="G170" s="79">
        <v>0</v>
      </c>
      <c r="H170" s="79">
        <v>0</v>
      </c>
      <c r="I170" s="79">
        <v>0</v>
      </c>
      <c r="J170" s="80">
        <v>0</v>
      </c>
      <c r="K170" s="79">
        <v>0</v>
      </c>
      <c r="L170" s="79">
        <v>0</v>
      </c>
      <c r="M170" s="79">
        <v>0</v>
      </c>
    </row>
    <row r="171" spans="1:13" s="71" customFormat="1" ht="18.75">
      <c r="A171" s="81" t="s">
        <v>135</v>
      </c>
      <c r="B171" s="78">
        <v>0</v>
      </c>
      <c r="C171" s="79">
        <v>0</v>
      </c>
      <c r="D171" s="79">
        <v>0</v>
      </c>
      <c r="E171" s="79">
        <v>27</v>
      </c>
      <c r="F171" s="79">
        <v>0</v>
      </c>
      <c r="G171" s="79">
        <v>27</v>
      </c>
      <c r="H171" s="79">
        <v>0</v>
      </c>
      <c r="I171" s="79">
        <v>0</v>
      </c>
      <c r="J171" s="80">
        <v>0</v>
      </c>
      <c r="K171" s="79">
        <v>27</v>
      </c>
      <c r="L171" s="79">
        <v>0</v>
      </c>
      <c r="M171" s="79">
        <v>27</v>
      </c>
    </row>
    <row r="172" spans="1:13" s="71" customFormat="1" ht="18.75">
      <c r="A172" s="81" t="s">
        <v>93</v>
      </c>
      <c r="B172" s="78">
        <v>0</v>
      </c>
      <c r="C172" s="79">
        <v>0</v>
      </c>
      <c r="D172" s="79">
        <v>0</v>
      </c>
      <c r="E172" s="79">
        <v>62</v>
      </c>
      <c r="F172" s="79">
        <v>5</v>
      </c>
      <c r="G172" s="79">
        <v>67</v>
      </c>
      <c r="H172" s="79">
        <v>0</v>
      </c>
      <c r="I172" s="79">
        <v>0</v>
      </c>
      <c r="J172" s="80">
        <v>0</v>
      </c>
      <c r="K172" s="79">
        <v>62</v>
      </c>
      <c r="L172" s="79">
        <v>5</v>
      </c>
      <c r="M172" s="79">
        <v>67</v>
      </c>
    </row>
    <row r="173" spans="1:13" s="71" customFormat="1" ht="18.75">
      <c r="A173" s="81" t="s">
        <v>95</v>
      </c>
      <c r="B173" s="78">
        <v>0</v>
      </c>
      <c r="C173" s="79">
        <v>0</v>
      </c>
      <c r="D173" s="79">
        <v>0</v>
      </c>
      <c r="E173" s="79">
        <v>35</v>
      </c>
      <c r="F173" s="79">
        <v>0</v>
      </c>
      <c r="G173" s="79">
        <v>35</v>
      </c>
      <c r="H173" s="79">
        <v>0</v>
      </c>
      <c r="I173" s="79">
        <v>0</v>
      </c>
      <c r="J173" s="80">
        <v>0</v>
      </c>
      <c r="K173" s="79">
        <v>35</v>
      </c>
      <c r="L173" s="79">
        <v>0</v>
      </c>
      <c r="M173" s="79">
        <v>35</v>
      </c>
    </row>
    <row r="174" spans="1:13" s="71" customFormat="1" ht="18.75">
      <c r="A174" s="81" t="s">
        <v>96</v>
      </c>
      <c r="B174" s="78">
        <v>0</v>
      </c>
      <c r="C174" s="79">
        <v>0</v>
      </c>
      <c r="D174" s="79">
        <v>0</v>
      </c>
      <c r="E174" s="79">
        <v>54</v>
      </c>
      <c r="F174" s="79">
        <v>15</v>
      </c>
      <c r="G174" s="79">
        <v>69</v>
      </c>
      <c r="H174" s="79">
        <v>0</v>
      </c>
      <c r="I174" s="79">
        <v>0</v>
      </c>
      <c r="J174" s="80">
        <v>0</v>
      </c>
      <c r="K174" s="79">
        <v>54</v>
      </c>
      <c r="L174" s="79">
        <v>15</v>
      </c>
      <c r="M174" s="79">
        <v>69</v>
      </c>
    </row>
    <row r="175" spans="1:13" s="71" customFormat="1" ht="18.75">
      <c r="A175" s="81" t="s">
        <v>124</v>
      </c>
      <c r="B175" s="78">
        <v>0</v>
      </c>
      <c r="C175" s="79">
        <v>0</v>
      </c>
      <c r="D175" s="79">
        <v>0</v>
      </c>
      <c r="E175" s="79">
        <v>13</v>
      </c>
      <c r="F175" s="79">
        <v>0</v>
      </c>
      <c r="G175" s="79">
        <v>13</v>
      </c>
      <c r="H175" s="79">
        <v>0</v>
      </c>
      <c r="I175" s="79">
        <v>0</v>
      </c>
      <c r="J175" s="80">
        <v>0</v>
      </c>
      <c r="K175" s="79">
        <v>13</v>
      </c>
      <c r="L175" s="79">
        <v>0</v>
      </c>
      <c r="M175" s="79">
        <v>13</v>
      </c>
    </row>
    <row r="176" spans="1:13" s="71" customFormat="1" ht="18.75">
      <c r="A176" s="81" t="s">
        <v>97</v>
      </c>
      <c r="B176" s="78">
        <v>0</v>
      </c>
      <c r="C176" s="79">
        <v>0</v>
      </c>
      <c r="D176" s="79">
        <v>0</v>
      </c>
      <c r="E176" s="79">
        <v>14</v>
      </c>
      <c r="F176" s="79">
        <v>3</v>
      </c>
      <c r="G176" s="79">
        <v>17</v>
      </c>
      <c r="H176" s="79">
        <v>0</v>
      </c>
      <c r="I176" s="79">
        <v>0</v>
      </c>
      <c r="J176" s="80">
        <v>0</v>
      </c>
      <c r="K176" s="79">
        <v>14</v>
      </c>
      <c r="L176" s="79">
        <v>3</v>
      </c>
      <c r="M176" s="79">
        <v>17</v>
      </c>
    </row>
    <row r="177" spans="1:13" s="71" customFormat="1" ht="18.75">
      <c r="A177" s="81" t="s">
        <v>142</v>
      </c>
      <c r="B177" s="78">
        <v>0</v>
      </c>
      <c r="C177" s="79">
        <v>0</v>
      </c>
      <c r="D177" s="79">
        <v>0</v>
      </c>
      <c r="E177" s="79">
        <v>4</v>
      </c>
      <c r="F177" s="79">
        <v>2</v>
      </c>
      <c r="G177" s="79">
        <v>6</v>
      </c>
      <c r="H177" s="79">
        <v>0</v>
      </c>
      <c r="I177" s="79">
        <v>0</v>
      </c>
      <c r="J177" s="80">
        <v>0</v>
      </c>
      <c r="K177" s="79">
        <v>4</v>
      </c>
      <c r="L177" s="79">
        <v>2</v>
      </c>
      <c r="M177" s="79">
        <v>6</v>
      </c>
    </row>
    <row r="178" spans="1:13" s="71" customFormat="1" ht="18.75">
      <c r="A178" s="81" t="s">
        <v>99</v>
      </c>
      <c r="B178" s="78">
        <v>0</v>
      </c>
      <c r="C178" s="79">
        <v>0</v>
      </c>
      <c r="D178" s="79">
        <v>0</v>
      </c>
      <c r="E178" s="79">
        <v>4</v>
      </c>
      <c r="F178" s="79">
        <v>0</v>
      </c>
      <c r="G178" s="79">
        <v>4</v>
      </c>
      <c r="H178" s="79">
        <v>0</v>
      </c>
      <c r="I178" s="79">
        <v>0</v>
      </c>
      <c r="J178" s="80">
        <v>0</v>
      </c>
      <c r="K178" s="79">
        <v>4</v>
      </c>
      <c r="L178" s="79">
        <v>0</v>
      </c>
      <c r="M178" s="79">
        <v>4</v>
      </c>
    </row>
    <row r="179" spans="1:13" s="71" customFormat="1" ht="18.75">
      <c r="A179" s="81" t="s">
        <v>123</v>
      </c>
      <c r="B179" s="78">
        <v>0</v>
      </c>
      <c r="C179" s="79">
        <v>0</v>
      </c>
      <c r="D179" s="79">
        <v>0</v>
      </c>
      <c r="E179" s="79">
        <v>1</v>
      </c>
      <c r="F179" s="79">
        <v>0</v>
      </c>
      <c r="G179" s="79">
        <v>1</v>
      </c>
      <c r="H179" s="79">
        <v>0</v>
      </c>
      <c r="I179" s="79">
        <v>0</v>
      </c>
      <c r="J179" s="80">
        <v>0</v>
      </c>
      <c r="K179" s="79">
        <v>1</v>
      </c>
      <c r="L179" s="79">
        <v>0</v>
      </c>
      <c r="M179" s="79">
        <v>1</v>
      </c>
    </row>
    <row r="180" spans="1:13" s="71" customFormat="1" ht="18.75">
      <c r="A180" s="81" t="s">
        <v>92</v>
      </c>
      <c r="B180" s="78">
        <v>0</v>
      </c>
      <c r="C180" s="79">
        <v>0</v>
      </c>
      <c r="D180" s="79">
        <v>0</v>
      </c>
      <c r="E180" s="79">
        <v>2</v>
      </c>
      <c r="F180" s="79">
        <v>15</v>
      </c>
      <c r="G180" s="79">
        <v>17</v>
      </c>
      <c r="H180" s="79">
        <v>0</v>
      </c>
      <c r="I180" s="79">
        <v>0</v>
      </c>
      <c r="J180" s="80">
        <v>0</v>
      </c>
      <c r="K180" s="79">
        <v>2</v>
      </c>
      <c r="L180" s="79">
        <v>15</v>
      </c>
      <c r="M180" s="79">
        <v>17</v>
      </c>
    </row>
    <row r="181" spans="1:13" s="71" customFormat="1" ht="18.75">
      <c r="A181" s="81" t="s">
        <v>49</v>
      </c>
      <c r="B181" s="78">
        <v>0</v>
      </c>
      <c r="C181" s="79">
        <v>0</v>
      </c>
      <c r="D181" s="79">
        <v>0</v>
      </c>
      <c r="E181" s="79">
        <v>1</v>
      </c>
      <c r="F181" s="79">
        <v>0</v>
      </c>
      <c r="G181" s="79">
        <v>1</v>
      </c>
      <c r="H181" s="79">
        <v>0</v>
      </c>
      <c r="I181" s="79">
        <v>0</v>
      </c>
      <c r="J181" s="80">
        <v>0</v>
      </c>
      <c r="K181" s="79">
        <v>1</v>
      </c>
      <c r="L181" s="79">
        <v>0</v>
      </c>
      <c r="M181" s="79">
        <v>1</v>
      </c>
    </row>
    <row r="182" spans="1:13" s="71" customFormat="1" ht="18.75">
      <c r="A182" s="81" t="s">
        <v>143</v>
      </c>
      <c r="B182" s="78">
        <v>0</v>
      </c>
      <c r="C182" s="79">
        <v>0</v>
      </c>
      <c r="D182" s="79">
        <v>0</v>
      </c>
      <c r="E182" s="79">
        <v>10</v>
      </c>
      <c r="F182" s="79">
        <v>21</v>
      </c>
      <c r="G182" s="79">
        <v>31</v>
      </c>
      <c r="H182" s="79">
        <v>0</v>
      </c>
      <c r="I182" s="79">
        <v>0</v>
      </c>
      <c r="J182" s="80">
        <v>0</v>
      </c>
      <c r="K182" s="79">
        <v>10</v>
      </c>
      <c r="L182" s="79">
        <v>21</v>
      </c>
      <c r="M182" s="79">
        <v>31</v>
      </c>
    </row>
    <row r="183" spans="1:13" s="71" customFormat="1" ht="18.75">
      <c r="A183" s="81" t="s">
        <v>77</v>
      </c>
      <c r="B183" s="78">
        <v>0</v>
      </c>
      <c r="C183" s="79">
        <v>0</v>
      </c>
      <c r="D183" s="79">
        <v>0</v>
      </c>
      <c r="E183" s="79">
        <v>7</v>
      </c>
      <c r="F183" s="79">
        <v>26</v>
      </c>
      <c r="G183" s="79">
        <v>33</v>
      </c>
      <c r="H183" s="79">
        <v>0</v>
      </c>
      <c r="I183" s="79">
        <v>0</v>
      </c>
      <c r="J183" s="80">
        <v>0</v>
      </c>
      <c r="K183" s="79">
        <v>7</v>
      </c>
      <c r="L183" s="79">
        <v>26</v>
      </c>
      <c r="M183" s="79">
        <v>33</v>
      </c>
    </row>
    <row r="184" spans="1:13" s="71" customFormat="1" ht="18.75">
      <c r="A184" s="81" t="s">
        <v>47</v>
      </c>
      <c r="B184" s="78">
        <v>0</v>
      </c>
      <c r="C184" s="79">
        <v>0</v>
      </c>
      <c r="D184" s="79">
        <v>0</v>
      </c>
      <c r="E184" s="79">
        <v>5</v>
      </c>
      <c r="F184" s="79">
        <v>100</v>
      </c>
      <c r="G184" s="79">
        <v>105</v>
      </c>
      <c r="H184" s="79">
        <v>0</v>
      </c>
      <c r="I184" s="79">
        <v>0</v>
      </c>
      <c r="J184" s="80">
        <v>0</v>
      </c>
      <c r="K184" s="79">
        <v>5</v>
      </c>
      <c r="L184" s="79">
        <v>100</v>
      </c>
      <c r="M184" s="79">
        <v>105</v>
      </c>
    </row>
    <row r="185" spans="1:13" s="71" customFormat="1" ht="18.75">
      <c r="A185" s="73" t="s">
        <v>16</v>
      </c>
      <c r="B185" s="74">
        <v>0</v>
      </c>
      <c r="C185" s="75">
        <v>0</v>
      </c>
      <c r="D185" s="75">
        <v>0</v>
      </c>
      <c r="E185" s="75">
        <f>SUM(E186:E192)</f>
        <v>66</v>
      </c>
      <c r="F185" s="75">
        <f>SUM(F186:F192)</f>
        <v>218</v>
      </c>
      <c r="G185" s="75">
        <f>SUM(G186:G192)</f>
        <v>284</v>
      </c>
      <c r="H185" s="75">
        <v>0</v>
      </c>
      <c r="I185" s="75">
        <v>0</v>
      </c>
      <c r="J185" s="76">
        <v>0</v>
      </c>
      <c r="K185" s="75">
        <f>SUM(K186:K192)</f>
        <v>66</v>
      </c>
      <c r="L185" s="75">
        <f>SUM(L186:L192)</f>
        <v>218</v>
      </c>
      <c r="M185" s="75">
        <f>SUM(M186:M192)</f>
        <v>284</v>
      </c>
    </row>
    <row r="186" spans="1:13" s="71" customFormat="1" ht="18.75">
      <c r="A186" s="81" t="s">
        <v>61</v>
      </c>
      <c r="B186" s="78">
        <v>0</v>
      </c>
      <c r="C186" s="79">
        <v>0</v>
      </c>
      <c r="D186" s="79">
        <v>0</v>
      </c>
      <c r="E186" s="79">
        <v>9</v>
      </c>
      <c r="F186" s="79">
        <v>18</v>
      </c>
      <c r="G186" s="79">
        <v>27</v>
      </c>
      <c r="H186" s="79">
        <v>0</v>
      </c>
      <c r="I186" s="79">
        <v>0</v>
      </c>
      <c r="J186" s="80">
        <v>0</v>
      </c>
      <c r="K186" s="79">
        <v>9</v>
      </c>
      <c r="L186" s="79">
        <v>18</v>
      </c>
      <c r="M186" s="79">
        <v>27</v>
      </c>
    </row>
    <row r="187" spans="1:13" s="71" customFormat="1" ht="18.75">
      <c r="A187" s="81" t="s">
        <v>60</v>
      </c>
      <c r="B187" s="78">
        <v>0</v>
      </c>
      <c r="C187" s="79">
        <v>0</v>
      </c>
      <c r="D187" s="79">
        <v>0</v>
      </c>
      <c r="E187" s="79">
        <v>4</v>
      </c>
      <c r="F187" s="79">
        <v>9</v>
      </c>
      <c r="G187" s="79">
        <v>13</v>
      </c>
      <c r="H187" s="79">
        <v>0</v>
      </c>
      <c r="I187" s="79">
        <v>0</v>
      </c>
      <c r="J187" s="80">
        <v>0</v>
      </c>
      <c r="K187" s="79">
        <v>4</v>
      </c>
      <c r="L187" s="79">
        <v>9</v>
      </c>
      <c r="M187" s="79">
        <v>13</v>
      </c>
    </row>
    <row r="188" spans="1:13" s="71" customFormat="1" ht="18.75">
      <c r="A188" s="81" t="s">
        <v>62</v>
      </c>
      <c r="B188" s="78">
        <v>0</v>
      </c>
      <c r="C188" s="79">
        <v>0</v>
      </c>
      <c r="D188" s="79">
        <v>0</v>
      </c>
      <c r="E188" s="79">
        <v>17</v>
      </c>
      <c r="F188" s="79">
        <v>3</v>
      </c>
      <c r="G188" s="79">
        <v>20</v>
      </c>
      <c r="H188" s="79">
        <v>0</v>
      </c>
      <c r="I188" s="79">
        <v>0</v>
      </c>
      <c r="J188" s="80">
        <v>0</v>
      </c>
      <c r="K188" s="79">
        <v>17</v>
      </c>
      <c r="L188" s="79">
        <v>3</v>
      </c>
      <c r="M188" s="79">
        <v>20</v>
      </c>
    </row>
    <row r="189" spans="1:13" s="71" customFormat="1" ht="18.75">
      <c r="A189" s="81" t="s">
        <v>122</v>
      </c>
      <c r="B189" s="78">
        <v>0</v>
      </c>
      <c r="C189" s="79">
        <v>0</v>
      </c>
      <c r="D189" s="79">
        <v>0</v>
      </c>
      <c r="E189" s="79">
        <v>2</v>
      </c>
      <c r="F189" s="79">
        <v>10</v>
      </c>
      <c r="G189" s="79">
        <v>12</v>
      </c>
      <c r="H189" s="79">
        <v>0</v>
      </c>
      <c r="I189" s="79">
        <v>0</v>
      </c>
      <c r="J189" s="80">
        <v>0</v>
      </c>
      <c r="K189" s="79">
        <v>2</v>
      </c>
      <c r="L189" s="79">
        <v>10</v>
      </c>
      <c r="M189" s="79">
        <v>12</v>
      </c>
    </row>
    <row r="190" spans="1:13" s="71" customFormat="1" ht="18.75">
      <c r="A190" s="81" t="s">
        <v>144</v>
      </c>
      <c r="B190" s="78">
        <v>0</v>
      </c>
      <c r="C190" s="79">
        <v>0</v>
      </c>
      <c r="D190" s="79">
        <v>0</v>
      </c>
      <c r="E190" s="79">
        <v>32</v>
      </c>
      <c r="F190" s="79">
        <v>172</v>
      </c>
      <c r="G190" s="79">
        <v>204</v>
      </c>
      <c r="H190" s="79">
        <v>0</v>
      </c>
      <c r="I190" s="79">
        <v>0</v>
      </c>
      <c r="J190" s="80">
        <v>0</v>
      </c>
      <c r="K190" s="79">
        <v>32</v>
      </c>
      <c r="L190" s="79">
        <v>172</v>
      </c>
      <c r="M190" s="79">
        <v>204</v>
      </c>
    </row>
    <row r="191" spans="1:13" s="71" customFormat="1" ht="18.75">
      <c r="A191" s="81" t="s">
        <v>145</v>
      </c>
      <c r="B191" s="78">
        <v>0</v>
      </c>
      <c r="C191" s="79">
        <v>0</v>
      </c>
      <c r="D191" s="79">
        <v>0</v>
      </c>
      <c r="E191" s="79">
        <v>2</v>
      </c>
      <c r="F191" s="79">
        <v>6</v>
      </c>
      <c r="G191" s="79">
        <v>8</v>
      </c>
      <c r="H191" s="79">
        <v>0</v>
      </c>
      <c r="I191" s="79">
        <v>0</v>
      </c>
      <c r="J191" s="80">
        <v>0</v>
      </c>
      <c r="K191" s="79">
        <v>2</v>
      </c>
      <c r="L191" s="79">
        <v>6</v>
      </c>
      <c r="M191" s="79">
        <v>8</v>
      </c>
    </row>
    <row r="192" spans="1:13" s="71" customFormat="1" ht="18.75">
      <c r="A192" s="81" t="s">
        <v>146</v>
      </c>
      <c r="B192" s="78">
        <v>0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  <c r="H192" s="79">
        <v>0</v>
      </c>
      <c r="I192" s="79">
        <v>0</v>
      </c>
      <c r="J192" s="80">
        <v>0</v>
      </c>
      <c r="K192" s="79">
        <v>0</v>
      </c>
      <c r="L192" s="79">
        <v>0</v>
      </c>
      <c r="M192" s="79">
        <v>0</v>
      </c>
    </row>
    <row r="193" spans="1:13" s="93" customFormat="1" ht="18.75">
      <c r="A193" s="89" t="s">
        <v>147</v>
      </c>
      <c r="B193" s="90">
        <v>0</v>
      </c>
      <c r="C193" s="91">
        <v>0</v>
      </c>
      <c r="D193" s="91">
        <v>0</v>
      </c>
      <c r="E193" s="91">
        <v>0</v>
      </c>
      <c r="F193" s="91">
        <v>0</v>
      </c>
      <c r="G193" s="91">
        <v>0</v>
      </c>
      <c r="H193" s="91">
        <f aca="true" t="shared" si="0" ref="H193:M193">SUM(H194,H197,H201,H206,H208,H212,H215)</f>
        <v>37</v>
      </c>
      <c r="I193" s="91">
        <f t="shared" si="0"/>
        <v>35</v>
      </c>
      <c r="J193" s="92">
        <f t="shared" si="0"/>
        <v>72</v>
      </c>
      <c r="K193" s="91">
        <f t="shared" si="0"/>
        <v>37</v>
      </c>
      <c r="L193" s="91">
        <f t="shared" si="0"/>
        <v>35</v>
      </c>
      <c r="M193" s="92">
        <f t="shared" si="0"/>
        <v>72</v>
      </c>
    </row>
    <row r="194" spans="1:13" s="71" customFormat="1" ht="18.75">
      <c r="A194" s="73" t="s">
        <v>6</v>
      </c>
      <c r="B194" s="74">
        <v>0</v>
      </c>
      <c r="C194" s="75">
        <v>0</v>
      </c>
      <c r="D194" s="75">
        <v>0</v>
      </c>
      <c r="E194" s="75">
        <v>0</v>
      </c>
      <c r="F194" s="75">
        <v>0</v>
      </c>
      <c r="G194" s="75">
        <v>0</v>
      </c>
      <c r="H194" s="75">
        <f aca="true" t="shared" si="1" ref="H194:M194">SUM(H195:H196)</f>
        <v>6</v>
      </c>
      <c r="I194" s="75">
        <f t="shared" si="1"/>
        <v>27</v>
      </c>
      <c r="J194" s="76">
        <f t="shared" si="1"/>
        <v>33</v>
      </c>
      <c r="K194" s="75">
        <f t="shared" si="1"/>
        <v>6</v>
      </c>
      <c r="L194" s="75">
        <f t="shared" si="1"/>
        <v>27</v>
      </c>
      <c r="M194" s="76">
        <f t="shared" si="1"/>
        <v>33</v>
      </c>
    </row>
    <row r="195" spans="1:13" ht="18.75">
      <c r="A195" s="77" t="s">
        <v>47</v>
      </c>
      <c r="B195" s="78">
        <v>0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79">
        <v>1</v>
      </c>
      <c r="I195" s="79">
        <v>12</v>
      </c>
      <c r="J195" s="80">
        <v>13</v>
      </c>
      <c r="K195" s="79">
        <v>1</v>
      </c>
      <c r="L195" s="79">
        <v>12</v>
      </c>
      <c r="M195" s="80">
        <v>13</v>
      </c>
    </row>
    <row r="196" spans="1:13" ht="18.75">
      <c r="A196" s="77" t="s">
        <v>148</v>
      </c>
      <c r="B196" s="78">
        <v>0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79">
        <v>5</v>
      </c>
      <c r="I196" s="79">
        <v>15</v>
      </c>
      <c r="J196" s="80">
        <v>20</v>
      </c>
      <c r="K196" s="79">
        <v>5</v>
      </c>
      <c r="L196" s="79">
        <v>15</v>
      </c>
      <c r="M196" s="80">
        <v>20</v>
      </c>
    </row>
    <row r="197" spans="1:13" s="71" customFormat="1" ht="18.75">
      <c r="A197" s="73" t="s">
        <v>7</v>
      </c>
      <c r="B197" s="74">
        <v>0</v>
      </c>
      <c r="C197" s="75">
        <v>0</v>
      </c>
      <c r="D197" s="75">
        <v>0</v>
      </c>
      <c r="E197" s="75">
        <v>0</v>
      </c>
      <c r="F197" s="75">
        <v>0</v>
      </c>
      <c r="G197" s="75">
        <v>0</v>
      </c>
      <c r="H197" s="75">
        <f aca="true" t="shared" si="2" ref="H197:M197">SUM(H198:H200)</f>
        <v>6</v>
      </c>
      <c r="I197" s="75">
        <f t="shared" si="2"/>
        <v>3</v>
      </c>
      <c r="J197" s="76">
        <f t="shared" si="2"/>
        <v>9</v>
      </c>
      <c r="K197" s="75">
        <f t="shared" si="2"/>
        <v>6</v>
      </c>
      <c r="L197" s="75">
        <f t="shared" si="2"/>
        <v>3</v>
      </c>
      <c r="M197" s="76">
        <f t="shared" si="2"/>
        <v>9</v>
      </c>
    </row>
    <row r="198" spans="1:13" ht="18.75">
      <c r="A198" s="77" t="s">
        <v>149</v>
      </c>
      <c r="B198" s="78">
        <v>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79">
        <v>0</v>
      </c>
      <c r="I198" s="79">
        <v>0</v>
      </c>
      <c r="J198" s="80">
        <v>0</v>
      </c>
      <c r="K198" s="79">
        <v>0</v>
      </c>
      <c r="L198" s="79">
        <v>0</v>
      </c>
      <c r="M198" s="80">
        <v>0</v>
      </c>
    </row>
    <row r="199" spans="1:13" ht="18.75">
      <c r="A199" s="77" t="s">
        <v>150</v>
      </c>
      <c r="B199" s="78">
        <v>0</v>
      </c>
      <c r="C199" s="79">
        <v>0</v>
      </c>
      <c r="D199" s="79">
        <v>0</v>
      </c>
      <c r="E199" s="79">
        <v>0</v>
      </c>
      <c r="F199" s="79">
        <v>0</v>
      </c>
      <c r="G199" s="79">
        <v>0</v>
      </c>
      <c r="H199" s="79">
        <v>6</v>
      </c>
      <c r="I199" s="79">
        <v>3</v>
      </c>
      <c r="J199" s="80">
        <v>9</v>
      </c>
      <c r="K199" s="79">
        <v>6</v>
      </c>
      <c r="L199" s="79">
        <v>3</v>
      </c>
      <c r="M199" s="80">
        <v>9</v>
      </c>
    </row>
    <row r="200" spans="1:13" ht="18.75">
      <c r="A200" s="77" t="s">
        <v>151</v>
      </c>
      <c r="B200" s="78">
        <v>0</v>
      </c>
      <c r="C200" s="79">
        <v>0</v>
      </c>
      <c r="D200" s="79">
        <v>0</v>
      </c>
      <c r="E200" s="79">
        <v>0</v>
      </c>
      <c r="F200" s="79">
        <v>0</v>
      </c>
      <c r="G200" s="79">
        <v>0</v>
      </c>
      <c r="H200" s="79">
        <v>0</v>
      </c>
      <c r="I200" s="79">
        <v>0</v>
      </c>
      <c r="J200" s="80">
        <v>0</v>
      </c>
      <c r="K200" s="79">
        <v>0</v>
      </c>
      <c r="L200" s="79">
        <v>0</v>
      </c>
      <c r="M200" s="80">
        <v>0</v>
      </c>
    </row>
    <row r="201" spans="1:13" s="71" customFormat="1" ht="18.75">
      <c r="A201" s="73" t="s">
        <v>8</v>
      </c>
      <c r="B201" s="74">
        <v>0</v>
      </c>
      <c r="C201" s="75">
        <v>0</v>
      </c>
      <c r="D201" s="75">
        <v>0</v>
      </c>
      <c r="E201" s="75">
        <v>0</v>
      </c>
      <c r="F201" s="75">
        <v>0</v>
      </c>
      <c r="G201" s="75">
        <v>0</v>
      </c>
      <c r="H201" s="75">
        <f aca="true" t="shared" si="3" ref="H201:M201">SUM(H202:H205)</f>
        <v>15</v>
      </c>
      <c r="I201" s="75">
        <f t="shared" si="3"/>
        <v>1</v>
      </c>
      <c r="J201" s="76">
        <f t="shared" si="3"/>
        <v>16</v>
      </c>
      <c r="K201" s="75">
        <f t="shared" si="3"/>
        <v>15</v>
      </c>
      <c r="L201" s="75">
        <f t="shared" si="3"/>
        <v>1</v>
      </c>
      <c r="M201" s="76">
        <f t="shared" si="3"/>
        <v>16</v>
      </c>
    </row>
    <row r="202" spans="1:13" ht="18.75">
      <c r="A202" s="77" t="s">
        <v>93</v>
      </c>
      <c r="B202" s="78">
        <v>0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79">
        <v>6</v>
      </c>
      <c r="I202" s="79">
        <v>1</v>
      </c>
      <c r="J202" s="80">
        <v>7</v>
      </c>
      <c r="K202" s="79">
        <v>6</v>
      </c>
      <c r="L202" s="79">
        <v>1</v>
      </c>
      <c r="M202" s="80">
        <v>7</v>
      </c>
    </row>
    <row r="203" spans="1:13" ht="18.75">
      <c r="A203" s="77" t="s">
        <v>95</v>
      </c>
      <c r="B203" s="78">
        <v>0</v>
      </c>
      <c r="C203" s="79">
        <v>0</v>
      </c>
      <c r="D203" s="79">
        <v>0</v>
      </c>
      <c r="E203" s="79">
        <v>0</v>
      </c>
      <c r="F203" s="79">
        <v>0</v>
      </c>
      <c r="G203" s="79">
        <v>0</v>
      </c>
      <c r="H203" s="79">
        <v>6</v>
      </c>
      <c r="I203" s="79">
        <v>0</v>
      </c>
      <c r="J203" s="80">
        <v>6</v>
      </c>
      <c r="K203" s="79">
        <v>6</v>
      </c>
      <c r="L203" s="79">
        <v>0</v>
      </c>
      <c r="M203" s="80">
        <v>6</v>
      </c>
    </row>
    <row r="204" spans="1:13" ht="18.75">
      <c r="A204" s="77" t="s">
        <v>99</v>
      </c>
      <c r="B204" s="78">
        <v>0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3</v>
      </c>
      <c r="I204" s="79">
        <v>0</v>
      </c>
      <c r="J204" s="80">
        <v>3</v>
      </c>
      <c r="K204" s="79">
        <v>3</v>
      </c>
      <c r="L204" s="79">
        <v>0</v>
      </c>
      <c r="M204" s="80">
        <v>3</v>
      </c>
    </row>
    <row r="205" spans="1:13" ht="18.75">
      <c r="A205" s="77" t="s">
        <v>104</v>
      </c>
      <c r="B205" s="78">
        <v>0</v>
      </c>
      <c r="C205" s="79">
        <v>0</v>
      </c>
      <c r="D205" s="79">
        <v>0</v>
      </c>
      <c r="E205" s="79">
        <v>0</v>
      </c>
      <c r="F205" s="79">
        <v>0</v>
      </c>
      <c r="G205" s="79">
        <v>0</v>
      </c>
      <c r="H205" s="79">
        <v>0</v>
      </c>
      <c r="I205" s="79">
        <v>0</v>
      </c>
      <c r="J205" s="80">
        <v>0</v>
      </c>
      <c r="K205" s="79">
        <v>0</v>
      </c>
      <c r="L205" s="79">
        <v>0</v>
      </c>
      <c r="M205" s="80">
        <v>0</v>
      </c>
    </row>
    <row r="206" spans="1:13" s="71" customFormat="1" ht="18.75">
      <c r="A206" s="73" t="s">
        <v>10</v>
      </c>
      <c r="B206" s="94">
        <v>0</v>
      </c>
      <c r="C206" s="95">
        <v>0</v>
      </c>
      <c r="D206" s="95">
        <v>0</v>
      </c>
      <c r="E206" s="95">
        <v>0</v>
      </c>
      <c r="F206" s="95">
        <v>0</v>
      </c>
      <c r="G206" s="95">
        <v>0</v>
      </c>
      <c r="H206" s="95">
        <f aca="true" t="shared" si="4" ref="H206:M206">SUM(H207)</f>
        <v>3</v>
      </c>
      <c r="I206" s="95">
        <f t="shared" si="4"/>
        <v>3</v>
      </c>
      <c r="J206" s="96">
        <f t="shared" si="4"/>
        <v>6</v>
      </c>
      <c r="K206" s="95">
        <f t="shared" si="4"/>
        <v>3</v>
      </c>
      <c r="L206" s="95">
        <f t="shared" si="4"/>
        <v>3</v>
      </c>
      <c r="M206" s="96">
        <f t="shared" si="4"/>
        <v>6</v>
      </c>
    </row>
    <row r="207" spans="1:13" s="71" customFormat="1" ht="18.75">
      <c r="A207" s="81" t="s">
        <v>152</v>
      </c>
      <c r="B207" s="78">
        <v>0</v>
      </c>
      <c r="C207" s="79">
        <v>0</v>
      </c>
      <c r="D207" s="79">
        <v>0</v>
      </c>
      <c r="E207" s="79">
        <v>0</v>
      </c>
      <c r="F207" s="79">
        <v>0</v>
      </c>
      <c r="G207" s="79">
        <v>0</v>
      </c>
      <c r="H207" s="79">
        <v>3</v>
      </c>
      <c r="I207" s="79">
        <v>3</v>
      </c>
      <c r="J207" s="80">
        <v>6</v>
      </c>
      <c r="K207" s="79">
        <v>3</v>
      </c>
      <c r="L207" s="79">
        <v>3</v>
      </c>
      <c r="M207" s="80">
        <v>6</v>
      </c>
    </row>
    <row r="208" spans="1:13" s="71" customFormat="1" ht="18.75">
      <c r="A208" s="73" t="s">
        <v>13</v>
      </c>
      <c r="B208" s="94">
        <v>0</v>
      </c>
      <c r="C208" s="95">
        <v>0</v>
      </c>
      <c r="D208" s="95">
        <v>0</v>
      </c>
      <c r="E208" s="95">
        <v>0</v>
      </c>
      <c r="F208" s="95">
        <v>0</v>
      </c>
      <c r="G208" s="95">
        <v>0</v>
      </c>
      <c r="H208" s="95">
        <f aca="true" t="shared" si="5" ref="H208:M208">SUM(H209:H211)</f>
        <v>4</v>
      </c>
      <c r="I208" s="95">
        <f t="shared" si="5"/>
        <v>0</v>
      </c>
      <c r="J208" s="96">
        <f t="shared" si="5"/>
        <v>4</v>
      </c>
      <c r="K208" s="95">
        <f t="shared" si="5"/>
        <v>4</v>
      </c>
      <c r="L208" s="95">
        <f t="shared" si="5"/>
        <v>0</v>
      </c>
      <c r="M208" s="96">
        <f t="shared" si="5"/>
        <v>4</v>
      </c>
    </row>
    <row r="209" spans="1:13" s="71" customFormat="1" ht="18.75">
      <c r="A209" s="81" t="s">
        <v>93</v>
      </c>
      <c r="B209" s="78">
        <v>0</v>
      </c>
      <c r="C209" s="79">
        <v>0</v>
      </c>
      <c r="D209" s="79">
        <v>0</v>
      </c>
      <c r="E209" s="79">
        <v>0</v>
      </c>
      <c r="F209" s="79">
        <v>0</v>
      </c>
      <c r="G209" s="79">
        <v>0</v>
      </c>
      <c r="H209" s="79">
        <v>1</v>
      </c>
      <c r="I209" s="79">
        <v>0</v>
      </c>
      <c r="J209" s="80">
        <v>1</v>
      </c>
      <c r="K209" s="79">
        <v>1</v>
      </c>
      <c r="L209" s="79">
        <v>0</v>
      </c>
      <c r="M209" s="80">
        <v>1</v>
      </c>
    </row>
    <row r="210" spans="1:13" s="71" customFormat="1" ht="18.75">
      <c r="A210" s="81" t="s">
        <v>95</v>
      </c>
      <c r="B210" s="78">
        <v>0</v>
      </c>
      <c r="C210" s="79">
        <v>0</v>
      </c>
      <c r="D210" s="79">
        <v>0</v>
      </c>
      <c r="E210" s="79">
        <v>0</v>
      </c>
      <c r="F210" s="79">
        <v>0</v>
      </c>
      <c r="G210" s="79">
        <v>0</v>
      </c>
      <c r="H210" s="79">
        <v>3</v>
      </c>
      <c r="I210" s="79">
        <v>0</v>
      </c>
      <c r="J210" s="80">
        <v>3</v>
      </c>
      <c r="K210" s="79">
        <v>3</v>
      </c>
      <c r="L210" s="79">
        <v>0</v>
      </c>
      <c r="M210" s="80">
        <v>3</v>
      </c>
    </row>
    <row r="211" spans="1:13" s="71" customFormat="1" ht="18.75">
      <c r="A211" s="81" t="s">
        <v>99</v>
      </c>
      <c r="B211" s="78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  <c r="I211" s="79">
        <v>0</v>
      </c>
      <c r="J211" s="80">
        <v>0</v>
      </c>
      <c r="K211" s="79">
        <v>0</v>
      </c>
      <c r="L211" s="79">
        <v>0</v>
      </c>
      <c r="M211" s="80">
        <v>0</v>
      </c>
    </row>
    <row r="212" spans="1:13" s="71" customFormat="1" ht="18.75">
      <c r="A212" s="73" t="s">
        <v>15</v>
      </c>
      <c r="B212" s="74">
        <v>0</v>
      </c>
      <c r="C212" s="75">
        <v>0</v>
      </c>
      <c r="D212" s="75">
        <v>0</v>
      </c>
      <c r="E212" s="75">
        <v>0</v>
      </c>
      <c r="F212" s="75">
        <v>0</v>
      </c>
      <c r="G212" s="75">
        <v>0</v>
      </c>
      <c r="H212" s="75">
        <f aca="true" t="shared" si="6" ref="H212:M212">SUM(H213:H214)</f>
        <v>3</v>
      </c>
      <c r="I212" s="75">
        <f t="shared" si="6"/>
        <v>1</v>
      </c>
      <c r="J212" s="76">
        <f t="shared" si="6"/>
        <v>4</v>
      </c>
      <c r="K212" s="75">
        <f t="shared" si="6"/>
        <v>3</v>
      </c>
      <c r="L212" s="75">
        <f t="shared" si="6"/>
        <v>1</v>
      </c>
      <c r="M212" s="76">
        <f t="shared" si="6"/>
        <v>4</v>
      </c>
    </row>
    <row r="213" spans="1:13" s="71" customFormat="1" ht="18.75">
      <c r="A213" s="81" t="s">
        <v>153</v>
      </c>
      <c r="B213" s="78">
        <v>0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3</v>
      </c>
      <c r="I213" s="79">
        <v>0</v>
      </c>
      <c r="J213" s="80">
        <v>3</v>
      </c>
      <c r="K213" s="79">
        <v>3</v>
      </c>
      <c r="L213" s="79">
        <v>0</v>
      </c>
      <c r="M213" s="80">
        <v>3</v>
      </c>
    </row>
    <row r="214" spans="1:13" s="71" customFormat="1" ht="18.75">
      <c r="A214" s="81" t="s">
        <v>154</v>
      </c>
      <c r="B214" s="78">
        <v>0</v>
      </c>
      <c r="C214" s="79">
        <v>0</v>
      </c>
      <c r="D214" s="79">
        <v>0</v>
      </c>
      <c r="E214" s="79">
        <v>0</v>
      </c>
      <c r="F214" s="79">
        <v>0</v>
      </c>
      <c r="G214" s="79">
        <v>0</v>
      </c>
      <c r="H214" s="79">
        <v>0</v>
      </c>
      <c r="I214" s="79">
        <v>1</v>
      </c>
      <c r="J214" s="80">
        <v>1</v>
      </c>
      <c r="K214" s="79">
        <v>0</v>
      </c>
      <c r="L214" s="79">
        <v>1</v>
      </c>
      <c r="M214" s="80">
        <v>1</v>
      </c>
    </row>
    <row r="215" spans="1:13" s="71" customFormat="1" ht="18.75">
      <c r="A215" s="73" t="s">
        <v>16</v>
      </c>
      <c r="B215" s="74">
        <v>0</v>
      </c>
      <c r="C215" s="75">
        <v>0</v>
      </c>
      <c r="D215" s="75">
        <v>0</v>
      </c>
      <c r="E215" s="75">
        <v>0</v>
      </c>
      <c r="F215" s="75">
        <v>0</v>
      </c>
      <c r="G215" s="75">
        <v>0</v>
      </c>
      <c r="H215" s="75">
        <f aca="true" t="shared" si="7" ref="H215:M215">SUM(H216)</f>
        <v>0</v>
      </c>
      <c r="I215" s="75">
        <f t="shared" si="7"/>
        <v>0</v>
      </c>
      <c r="J215" s="76">
        <f t="shared" si="7"/>
        <v>0</v>
      </c>
      <c r="K215" s="75">
        <f t="shared" si="7"/>
        <v>0</v>
      </c>
      <c r="L215" s="75">
        <f t="shared" si="7"/>
        <v>0</v>
      </c>
      <c r="M215" s="76">
        <f t="shared" si="7"/>
        <v>0</v>
      </c>
    </row>
    <row r="216" spans="1:13" s="71" customFormat="1" ht="18.75">
      <c r="A216" s="81" t="s">
        <v>155</v>
      </c>
      <c r="B216" s="78">
        <v>0</v>
      </c>
      <c r="C216" s="79">
        <v>0</v>
      </c>
      <c r="D216" s="79">
        <v>0</v>
      </c>
      <c r="E216" s="79">
        <v>0</v>
      </c>
      <c r="F216" s="79">
        <v>0</v>
      </c>
      <c r="G216" s="79">
        <v>0</v>
      </c>
      <c r="H216" s="79">
        <v>0</v>
      </c>
      <c r="I216" s="79">
        <v>0</v>
      </c>
      <c r="J216" s="80">
        <v>0</v>
      </c>
      <c r="K216" s="79">
        <v>0</v>
      </c>
      <c r="L216" s="79">
        <v>0</v>
      </c>
      <c r="M216" s="80">
        <v>0</v>
      </c>
    </row>
    <row r="217" spans="1:13" ht="18.75">
      <c r="A217" s="97" t="s">
        <v>156</v>
      </c>
      <c r="B217" s="98">
        <v>0</v>
      </c>
      <c r="C217" s="99">
        <v>0</v>
      </c>
      <c r="D217" s="99">
        <v>0</v>
      </c>
      <c r="E217" s="99">
        <v>0</v>
      </c>
      <c r="F217" s="99">
        <v>0</v>
      </c>
      <c r="G217" s="99">
        <v>0</v>
      </c>
      <c r="H217" s="99">
        <v>0</v>
      </c>
      <c r="I217" s="99">
        <v>0</v>
      </c>
      <c r="J217" s="100">
        <v>0</v>
      </c>
      <c r="K217" s="99">
        <v>0</v>
      </c>
      <c r="L217" s="99">
        <v>0</v>
      </c>
      <c r="M217" s="100">
        <v>0</v>
      </c>
    </row>
    <row r="218" spans="1:13" s="71" customFormat="1" ht="18.75">
      <c r="A218" s="73" t="s">
        <v>7</v>
      </c>
      <c r="B218" s="94">
        <v>0</v>
      </c>
      <c r="C218" s="95">
        <v>0</v>
      </c>
      <c r="D218" s="95">
        <v>0</v>
      </c>
      <c r="E218" s="95">
        <v>0</v>
      </c>
      <c r="F218" s="95">
        <v>0</v>
      </c>
      <c r="G218" s="95">
        <v>0</v>
      </c>
      <c r="H218" s="95">
        <v>0</v>
      </c>
      <c r="I218" s="95">
        <v>0</v>
      </c>
      <c r="J218" s="96">
        <v>0</v>
      </c>
      <c r="K218" s="95">
        <v>0</v>
      </c>
      <c r="L218" s="95">
        <v>0</v>
      </c>
      <c r="M218" s="96">
        <v>0</v>
      </c>
    </row>
    <row r="219" spans="1:13" ht="18.75">
      <c r="A219" s="77" t="s">
        <v>157</v>
      </c>
      <c r="B219" s="78">
        <v>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80">
        <v>0</v>
      </c>
      <c r="K219" s="79">
        <v>0</v>
      </c>
      <c r="L219" s="79">
        <v>0</v>
      </c>
      <c r="M219" s="80">
        <v>0</v>
      </c>
    </row>
    <row r="220" spans="1:13" s="71" customFormat="1" ht="18.75">
      <c r="A220" s="101" t="s">
        <v>158</v>
      </c>
      <c r="B220" s="102">
        <f>SUM(B6)</f>
        <v>774</v>
      </c>
      <c r="C220" s="103">
        <f>SUM(C6)</f>
        <v>432</v>
      </c>
      <c r="D220" s="103">
        <f>SUM(D6)</f>
        <v>1206</v>
      </c>
      <c r="E220" s="103">
        <f>SUM(E56)</f>
        <v>2112</v>
      </c>
      <c r="F220" s="103">
        <f>SUM(F56)</f>
        <v>2333</v>
      </c>
      <c r="G220" s="103">
        <f>SUM(G56)</f>
        <v>4445</v>
      </c>
      <c r="H220" s="103">
        <f>SUM(H193)</f>
        <v>37</v>
      </c>
      <c r="I220" s="103">
        <f>SUM(I193)</f>
        <v>35</v>
      </c>
      <c r="J220" s="104">
        <f>SUM(J193)</f>
        <v>72</v>
      </c>
      <c r="K220" s="103">
        <f>SUM(B220,E220,H220)</f>
        <v>2923</v>
      </c>
      <c r="L220" s="103">
        <f>SUM(C220,F220,I220)</f>
        <v>2800</v>
      </c>
      <c r="M220" s="104">
        <f>SUM(D220,G220,J220)</f>
        <v>5723</v>
      </c>
    </row>
    <row r="222" spans="1:13" ht="18.75">
      <c r="A222" s="106" t="s">
        <v>32</v>
      </c>
      <c r="B222" s="107" t="s">
        <v>159</v>
      </c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1:2" ht="18.75">
      <c r="A223" s="71"/>
      <c r="B223" s="107" t="s">
        <v>22</v>
      </c>
    </row>
    <row r="224" spans="1:2" ht="18.75">
      <c r="A224" s="71"/>
      <c r="B224" s="105" t="s">
        <v>160</v>
      </c>
    </row>
    <row r="225" spans="1:2" ht="18.75">
      <c r="A225" s="71"/>
      <c r="B225" s="105" t="s">
        <v>161</v>
      </c>
    </row>
    <row r="226" ht="18.75">
      <c r="B226" s="105" t="s">
        <v>162</v>
      </c>
    </row>
    <row r="227" ht="18.75">
      <c r="B227" s="105" t="s">
        <v>163</v>
      </c>
    </row>
  </sheetData>
  <sheetProtection/>
  <mergeCells count="5">
    <mergeCell ref="K4:M4"/>
    <mergeCell ref="A3:A5"/>
    <mergeCell ref="B4:D4"/>
    <mergeCell ref="E4:G4"/>
    <mergeCell ref="H4:J4"/>
  </mergeCells>
  <printOptions/>
  <pageMargins left="0.25" right="0.25" top="0.25" bottom="0.25" header="0" footer="0"/>
  <pageSetup fitToHeight="0" fitToWidth="1" horizontalDpi="600" verticalDpi="600" orientation="landscape" paperSize="9" r:id="rId1"/>
  <headerFooter alignWithMargins="0">
    <oddFooter>&amp;R&amp;P/&amp;N</oddFooter>
  </headerFooter>
  <rowBreaks count="5" manualBreakCount="5">
    <brk id="31" max="255" man="1"/>
    <brk id="55" max="255" man="1"/>
    <brk id="78" max="255" man="1"/>
    <brk id="133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Hewlett-Packard Company</cp:lastModifiedBy>
  <cp:lastPrinted>2017-12-19T09:32:38Z</cp:lastPrinted>
  <dcterms:created xsi:type="dcterms:W3CDTF">2017-09-01T06:35:00Z</dcterms:created>
  <dcterms:modified xsi:type="dcterms:W3CDTF">2017-12-19T09:33:04Z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016EDEE5DF5A82B9C449EDD6C8E03E888C2B6AB05D746BCF5D8791075DCD0699E0F6BD8D53A8C22F016DD75C0A9F2778A751D23B53D8A99C68B0F48C6C6DBE2D29F5BCA21F263FB8B84FA64D1E1EC32EE98280973260456243206517DAB6F4D176DFE937864FCFBAEE5D7AB99387F37C79FB39A1710D780123E66A84DCCF966</vt:lpwstr>
  </property>
  <property fmtid="{D5CDD505-2E9C-101B-9397-08002B2CF9AE}" pid="3" name="Business Objects Context Information1">
    <vt:lpwstr>43015A489E086AE8B667E6D0CB1A8B9CED8E971D451104616F663EEA196A1FA27B6935274605C03FDFAC49B2D51602050175492F2C0244E86178988DB6BE70B089AB8BD27290EF680F2935322D0E6623A9405F304E263C99DF0887EBC1B836B46E0618558CEB41032AF73483E47F8FFE86086224728AD65F2BB7DC4BE7B9273</vt:lpwstr>
  </property>
  <property fmtid="{D5CDD505-2E9C-101B-9397-08002B2CF9AE}" pid="4" name="Business Objects Context Information2">
    <vt:lpwstr>1171AD6C72DE9630066CE5EFFFDDA8A81D00FA3B41C31E214FDE9FEBFBC385E90EECC3B4B7FF88E179ECFEF01843BBFB33789B9B143714029DC1EADF323E2717EA5E3A07E386266080B06006C70508CB23E7DEBD8243B46E42B1382A7BEA518AAC9B553CC4384364A6456B893FDD6589EAB0F6446026B0E5F9C62BF191C89BC</vt:lpwstr>
  </property>
  <property fmtid="{D5CDD505-2E9C-101B-9397-08002B2CF9AE}" pid="5" name="Business Objects Context Information3">
    <vt:lpwstr>FD51BA36F58F337A65A480A725E81BD246E129F3FF71390DBA2BEC43C5F66A4D911DACDD040521DE66B6170B6DCA7767514A45011C28927382F5BB71E88DABAB12EE4049AFBA57B63952F606E5BF5CCD326E41B88041A95A549521A5E7F822F46F4ED63907EEC0441D3AEA1FE111CEC25D5A4345873133E8B6A0A7C2F9B66BA</vt:lpwstr>
  </property>
  <property fmtid="{D5CDD505-2E9C-101B-9397-08002B2CF9AE}" pid="6" name="Business Objects Context Information4">
    <vt:lpwstr>D88F943D5C7E65646D8E13157730DFA4AD0D4F7BC35DEF50AEFC213E7F6326D8F8CCA64DA7E58319F0355F9E00326BDB6E7FBFC03B58B8AEFFCB61C37E9BC33133261C810E0D2DBBF97DB6EAD328E5E90924C960ACA5072D88073FC4968D8AC1ABA54A84189AD275D5EEC07A95A74AAB3BC512631D42A18507CFF86F7B7D9CF</vt:lpwstr>
  </property>
  <property fmtid="{D5CDD505-2E9C-101B-9397-08002B2CF9AE}" pid="7" name="Business Objects Context Information5">
    <vt:lpwstr>549451BBDD4413AC73E54F0DD72F5CAA54448DFD1CE5DE719CDDC9D73E6D86EB701284DB541A57D02B33C68063F57E00B8615A88E52BFAF91658063B24239A11980D33EBAC5FAE591AAE08FF2AB6930F5A1008D185CCD725426E5DAB0E3B1CCBE6CB1431F661E055D1659413B0418A06B6B8373DAD34F1B860E1860EA3CBFD2</vt:lpwstr>
  </property>
  <property fmtid="{D5CDD505-2E9C-101B-9397-08002B2CF9AE}" pid="8" name="Business Objects Context Information6">
    <vt:lpwstr>0EB7EF1EC8E01EA723FAEFA7A4418593F20CB1B4B487F4045F856680F8E88891F231035DE3967F38C1F3FAEA509861720546C24816024AF748B4BDF8B7699A567D5287EB493EA90E79C9FE284242DC752F095382A757E0A97764CC85A9BF91A68BD8BAEBEAD1D08F50F15168C2BE6F195321DAFA9AE6DD66A099119080BF535</vt:lpwstr>
  </property>
  <property fmtid="{D5CDD505-2E9C-101B-9397-08002B2CF9AE}" pid="9" name="Business Objects Context Information7">
    <vt:lpwstr>A5935CA3CDE410208A346D2FDE893951336974FB4956B33EC5BDBB32440177826DA452D89FCD26570D55C0B0EE30A4197ECFA449664389531B80E2BC460923FD87FEB53A7349CA4D80CF74229BDF164F0C391CCE7A300E5A145EBDAEE3CB1864469B962F0966CEEC52BC758B54754ACFF7B72DF48CF3D4634630819A14A76DA</vt:lpwstr>
  </property>
  <property fmtid="{D5CDD505-2E9C-101B-9397-08002B2CF9AE}" pid="10" name="Business Objects Context Information8">
    <vt:lpwstr>87189C09DFCBAE1532202E2007546C6825469577EFE3CF69B036364AA2E3CB2EE430137C57E0FE05A98C9A79DAFA7F695C7BA2896B</vt:lpwstr>
  </property>
</Properties>
</file>